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4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 tabRatio="915"/>
  </bookViews>
  <sheets>
    <sheet name="สรุปประจำปี 59-62" sheetId="11" r:id="rId1"/>
    <sheet name="อนุมัติจ่าย แห่ง" sheetId="9" r:id="rId2"/>
    <sheet name="อนุมัติจ่าย 59-62" sheetId="8" state="hidden" r:id="rId3"/>
    <sheet name="สรุปประจำปี 2563" sheetId="14" r:id="rId4"/>
    <sheet name="สรุปสำรวจ" sheetId="7" r:id="rId5"/>
    <sheet name="ประกาศข้อ 4 ปี 62" sheetId="6" r:id="rId6"/>
    <sheet name="ประกาศข้อ 7 ปี63 (สรุป)" sheetId="2" state="hidden" r:id="rId7"/>
    <sheet name="70 %-62" sheetId="1" r:id="rId8"/>
    <sheet name="ม.26-2560 " sheetId="12" r:id="rId9"/>
    <sheet name="ม.26-2561" sheetId="13" r:id="rId10"/>
    <sheet name="ม.26-2562" sheetId="3" r:id="rId11"/>
    <sheet name="ศูนย์ทดสอบ" sheetId="4" r:id="rId12"/>
    <sheet name="ศูนย์ประเมิน" sheetId="5" r:id="rId13"/>
  </sheets>
  <externalReferences>
    <externalReference r:id="rId14"/>
    <externalReference r:id="rId15"/>
    <externalReference r:id="rId16"/>
    <externalReference r:id="rId17"/>
  </externalReferences>
  <definedNames>
    <definedName name="_xlnm._FilterDatabase" localSheetId="7" hidden="1">'70 %-62'!$A$6:$AF$976</definedName>
    <definedName name="_GoBack" localSheetId="10">'ม.26-2562'!#REF!</definedName>
    <definedName name="_xlnm.Print_Titles" localSheetId="7">'70 %-62'!$5:$6</definedName>
    <definedName name="_xlnm.Print_Titles" localSheetId="5">'ประกาศข้อ 4 ปี 62'!$5:$5</definedName>
    <definedName name="_xlnm.Print_Titles" localSheetId="6">'ประกาศข้อ 7 ปี63 (สรุป)'!$1:$3</definedName>
    <definedName name="_xlnm.Print_Titles" localSheetId="9">'ม.26-2561'!$5:$6</definedName>
    <definedName name="_xlnm.Print_Titles" localSheetId="10">'ม.26-2562'!$5:$5</definedName>
    <definedName name="_xlnm.Print_Titles" localSheetId="11">ศูนย์ทดสอบ!$5:$5</definedName>
    <definedName name="_xlnm.Print_Titles" localSheetId="4">สรุปสำรวจ!$4:$5</definedName>
    <definedName name="_xlnm.Print_Titles" localSheetId="2">'อนุมัติจ่าย 59-62'!$4:$6</definedName>
    <definedName name="_xlnm.Print_Titles" localSheetId="1">'อนุมัติจ่าย แห่ง'!$4:$7</definedName>
  </definedNames>
  <calcPr calcId="125725"/>
</workbook>
</file>

<file path=xl/calcChain.xml><?xml version="1.0" encoding="utf-8"?>
<calcChain xmlns="http://schemas.openxmlformats.org/spreadsheetml/2006/main">
  <c r="I16" i="14"/>
  <c r="H16"/>
  <c r="G16"/>
  <c r="F16"/>
  <c r="J7" s="1"/>
  <c r="E16"/>
  <c r="L15"/>
  <c r="M15" s="1"/>
  <c r="K15"/>
  <c r="L14"/>
  <c r="M14" s="1"/>
  <c r="K14"/>
  <c r="L12"/>
  <c r="M12" s="1"/>
  <c r="K12"/>
  <c r="L11"/>
  <c r="M11" s="1"/>
  <c r="K11"/>
  <c r="L10"/>
  <c r="M10" s="1"/>
  <c r="K10"/>
  <c r="L9"/>
  <c r="M9" s="1"/>
  <c r="K9"/>
  <c r="L8"/>
  <c r="M8" s="1"/>
  <c r="K8"/>
  <c r="I8"/>
  <c r="M7"/>
  <c r="L7"/>
  <c r="K7"/>
  <c r="L6"/>
  <c r="M6" s="1"/>
  <c r="L5"/>
  <c r="L16" s="1"/>
  <c r="K5"/>
  <c r="K16" s="1"/>
  <c r="J5"/>
  <c r="G83" i="7"/>
  <c r="F83"/>
  <c r="C56" i="13"/>
  <c r="E17" i="12"/>
  <c r="C17"/>
  <c r="J16" i="14" l="1"/>
  <c r="M18" s="1"/>
  <c r="L18"/>
  <c r="M5"/>
  <c r="M16" s="1"/>
  <c r="J8"/>
  <c r="J9"/>
  <c r="J10"/>
  <c r="J11"/>
  <c r="J12"/>
  <c r="J14"/>
  <c r="J15"/>
  <c r="H18" i="11"/>
  <c r="I18"/>
  <c r="J18"/>
  <c r="K18"/>
  <c r="L14"/>
  <c r="L15"/>
  <c r="L8"/>
  <c r="L9"/>
  <c r="L10"/>
  <c r="L11"/>
  <c r="L12"/>
  <c r="L13"/>
  <c r="L7"/>
  <c r="G18"/>
  <c r="H20" s="1"/>
  <c r="F18"/>
  <c r="E18"/>
  <c r="L20" l="1"/>
  <c r="L18" l="1"/>
  <c r="AD58" i="9" l="1"/>
  <c r="AD8"/>
  <c r="AD45"/>
  <c r="AD24"/>
  <c r="AD23"/>
  <c r="AD15"/>
  <c r="AD27"/>
  <c r="AD28"/>
  <c r="AD38"/>
  <c r="AD19"/>
  <c r="AD14"/>
  <c r="AD9"/>
  <c r="AD10"/>
  <c r="AD26"/>
  <c r="AD18"/>
  <c r="AD12"/>
  <c r="AD29"/>
  <c r="AD13"/>
  <c r="AD67"/>
  <c r="AD16"/>
  <c r="AD68"/>
  <c r="AD69"/>
  <c r="AD77"/>
  <c r="AD59"/>
  <c r="AD35"/>
  <c r="AD25"/>
  <c r="AD49"/>
  <c r="AD53"/>
  <c r="AD39"/>
  <c r="AD20"/>
  <c r="AD63"/>
  <c r="AD40"/>
  <c r="AD34"/>
  <c r="AD50"/>
  <c r="AD51"/>
  <c r="AD64"/>
  <c r="AD65"/>
  <c r="AD78"/>
  <c r="AD22"/>
  <c r="AD41"/>
  <c r="AD79"/>
  <c r="AD46"/>
  <c r="AD52"/>
  <c r="AD31"/>
  <c r="AD44"/>
  <c r="AD42"/>
  <c r="AD70"/>
  <c r="AD66"/>
  <c r="AD36"/>
  <c r="AD60"/>
  <c r="AD37"/>
  <c r="AD30"/>
  <c r="AD54"/>
  <c r="AD80"/>
  <c r="AD71"/>
  <c r="AD55"/>
  <c r="AD81"/>
  <c r="AD32"/>
  <c r="AD21"/>
  <c r="AD47"/>
  <c r="AD43"/>
  <c r="AD72"/>
  <c r="AD73"/>
  <c r="AD74"/>
  <c r="AD17"/>
  <c r="AD82"/>
  <c r="AD33"/>
  <c r="AD75"/>
  <c r="AD76"/>
  <c r="AD56"/>
  <c r="AD61"/>
  <c r="AD62"/>
  <c r="AD83"/>
  <c r="AD84"/>
  <c r="AD48"/>
  <c r="AD57"/>
  <c r="AD85"/>
  <c r="AD11"/>
  <c r="AA58"/>
  <c r="AA8"/>
  <c r="AA45"/>
  <c r="AA24"/>
  <c r="AA23"/>
  <c r="AA15"/>
  <c r="AA27"/>
  <c r="AA28"/>
  <c r="AA38"/>
  <c r="AA19"/>
  <c r="AA14"/>
  <c r="AA9"/>
  <c r="AA10"/>
  <c r="AA26"/>
  <c r="AA18"/>
  <c r="AA12"/>
  <c r="AA29"/>
  <c r="AA13"/>
  <c r="AA67"/>
  <c r="AA16"/>
  <c r="AA68"/>
  <c r="AA69"/>
  <c r="AA77"/>
  <c r="AA59"/>
  <c r="AA35"/>
  <c r="AA25"/>
  <c r="AA49"/>
  <c r="AA53"/>
  <c r="AA39"/>
  <c r="AA20"/>
  <c r="AA63"/>
  <c r="AA40"/>
  <c r="AA34"/>
  <c r="AA50"/>
  <c r="AA51"/>
  <c r="AA64"/>
  <c r="AA65"/>
  <c r="AA78"/>
  <c r="AA22"/>
  <c r="AA41"/>
  <c r="AA79"/>
  <c r="AA46"/>
  <c r="AA52"/>
  <c r="AA31"/>
  <c r="AA44"/>
  <c r="AA42"/>
  <c r="AA70"/>
  <c r="AA66"/>
  <c r="AA36"/>
  <c r="AA60"/>
  <c r="AA37"/>
  <c r="AA30"/>
  <c r="AA54"/>
  <c r="AA80"/>
  <c r="AA71"/>
  <c r="AA55"/>
  <c r="AA81"/>
  <c r="AA32"/>
  <c r="AA21"/>
  <c r="AA47"/>
  <c r="AA43"/>
  <c r="AA72"/>
  <c r="AA73"/>
  <c r="AA74"/>
  <c r="AA17"/>
  <c r="AA82"/>
  <c r="AA33"/>
  <c r="AA75"/>
  <c r="AA76"/>
  <c r="AA56"/>
  <c r="AA61"/>
  <c r="AA62"/>
  <c r="AA83"/>
  <c r="AA84"/>
  <c r="AA48"/>
  <c r="AA57"/>
  <c r="AA85"/>
  <c r="AA11"/>
  <c r="W58"/>
  <c r="W8"/>
  <c r="W45"/>
  <c r="W24"/>
  <c r="W23"/>
  <c r="W15"/>
  <c r="W27"/>
  <c r="W28"/>
  <c r="W38"/>
  <c r="W19"/>
  <c r="W14"/>
  <c r="W9"/>
  <c r="W10"/>
  <c r="W26"/>
  <c r="W18"/>
  <c r="W12"/>
  <c r="W29"/>
  <c r="W13"/>
  <c r="W67"/>
  <c r="W16"/>
  <c r="W68"/>
  <c r="W69"/>
  <c r="W77"/>
  <c r="W59"/>
  <c r="W35"/>
  <c r="W25"/>
  <c r="W49"/>
  <c r="W53"/>
  <c r="W39"/>
  <c r="W20"/>
  <c r="W63"/>
  <c r="W40"/>
  <c r="W34"/>
  <c r="W50"/>
  <c r="W51"/>
  <c r="W64"/>
  <c r="W65"/>
  <c r="W78"/>
  <c r="W22"/>
  <c r="W41"/>
  <c r="W79"/>
  <c r="W46"/>
  <c r="W52"/>
  <c r="W31"/>
  <c r="W44"/>
  <c r="W42"/>
  <c r="W70"/>
  <c r="W66"/>
  <c r="W36"/>
  <c r="W60"/>
  <c r="W37"/>
  <c r="W30"/>
  <c r="W54"/>
  <c r="W80"/>
  <c r="W71"/>
  <c r="W55"/>
  <c r="W81"/>
  <c r="W32"/>
  <c r="W21"/>
  <c r="W47"/>
  <c r="W43"/>
  <c r="W72"/>
  <c r="W73"/>
  <c r="W74"/>
  <c r="W17"/>
  <c r="W82"/>
  <c r="W33"/>
  <c r="W75"/>
  <c r="W76"/>
  <c r="W56"/>
  <c r="W61"/>
  <c r="W62"/>
  <c r="W83"/>
  <c r="W84"/>
  <c r="W48"/>
  <c r="W57"/>
  <c r="W85"/>
  <c r="W11"/>
  <c r="T58"/>
  <c r="T8"/>
  <c r="T45"/>
  <c r="T24"/>
  <c r="T23"/>
  <c r="T15"/>
  <c r="T27"/>
  <c r="T28"/>
  <c r="T38"/>
  <c r="T19"/>
  <c r="T14"/>
  <c r="T9"/>
  <c r="T10"/>
  <c r="T26"/>
  <c r="T18"/>
  <c r="T12"/>
  <c r="T29"/>
  <c r="T13"/>
  <c r="T67"/>
  <c r="T16"/>
  <c r="T68"/>
  <c r="T69"/>
  <c r="T77"/>
  <c r="T59"/>
  <c r="T35"/>
  <c r="T25"/>
  <c r="T49"/>
  <c r="T53"/>
  <c r="T39"/>
  <c r="T20"/>
  <c r="T63"/>
  <c r="T40"/>
  <c r="T34"/>
  <c r="T50"/>
  <c r="T51"/>
  <c r="T64"/>
  <c r="T65"/>
  <c r="T78"/>
  <c r="T22"/>
  <c r="T41"/>
  <c r="T79"/>
  <c r="T46"/>
  <c r="T52"/>
  <c r="T31"/>
  <c r="T44"/>
  <c r="T42"/>
  <c r="T70"/>
  <c r="T66"/>
  <c r="T36"/>
  <c r="T60"/>
  <c r="T37"/>
  <c r="T30"/>
  <c r="T54"/>
  <c r="T80"/>
  <c r="T71"/>
  <c r="T55"/>
  <c r="T81"/>
  <c r="T32"/>
  <c r="T21"/>
  <c r="T47"/>
  <c r="T43"/>
  <c r="T72"/>
  <c r="T73"/>
  <c r="T74"/>
  <c r="T17"/>
  <c r="T82"/>
  <c r="T33"/>
  <c r="T75"/>
  <c r="T76"/>
  <c r="T56"/>
  <c r="T61"/>
  <c r="T62"/>
  <c r="T83"/>
  <c r="T84"/>
  <c r="T48"/>
  <c r="T57"/>
  <c r="T85"/>
  <c r="T11"/>
  <c r="Q58"/>
  <c r="Q8"/>
  <c r="Q45"/>
  <c r="Q24"/>
  <c r="Q23"/>
  <c r="Q15"/>
  <c r="Q27"/>
  <c r="Q28"/>
  <c r="Q38"/>
  <c r="Q19"/>
  <c r="Q14"/>
  <c r="Q9"/>
  <c r="Q10"/>
  <c r="Q26"/>
  <c r="Q18"/>
  <c r="Q12"/>
  <c r="Q29"/>
  <c r="Q13"/>
  <c r="Q67"/>
  <c r="Q16"/>
  <c r="Q68"/>
  <c r="Q77"/>
  <c r="Q59"/>
  <c r="Q35"/>
  <c r="Q25"/>
  <c r="Q49"/>
  <c r="Q53"/>
  <c r="Q39"/>
  <c r="Q20"/>
  <c r="Q63"/>
  <c r="Q40"/>
  <c r="Q34"/>
  <c r="Q50"/>
  <c r="Q51"/>
  <c r="Q64"/>
  <c r="Q65"/>
  <c r="Q78"/>
  <c r="Q22"/>
  <c r="Q41"/>
  <c r="Q79"/>
  <c r="Q46"/>
  <c r="Q52"/>
  <c r="Q31"/>
  <c r="Q70"/>
  <c r="Q60"/>
  <c r="Q37"/>
  <c r="Q30"/>
  <c r="Q54"/>
  <c r="Q80"/>
  <c r="Q71"/>
  <c r="Q55"/>
  <c r="Q81"/>
  <c r="Q32"/>
  <c r="Q21"/>
  <c r="Q47"/>
  <c r="Q43"/>
  <c r="Q72"/>
  <c r="Q73"/>
  <c r="Q74"/>
  <c r="Q17"/>
  <c r="Q82"/>
  <c r="Q33"/>
  <c r="Q75"/>
  <c r="Q76"/>
  <c r="Q56"/>
  <c r="Q61"/>
  <c r="Q62"/>
  <c r="Q83"/>
  <c r="Q84"/>
  <c r="Q48"/>
  <c r="Q57"/>
  <c r="Q85"/>
  <c r="Q11"/>
  <c r="N58"/>
  <c r="N8"/>
  <c r="N45"/>
  <c r="N24"/>
  <c r="N23"/>
  <c r="N15"/>
  <c r="N27"/>
  <c r="N28"/>
  <c r="N38"/>
  <c r="N19"/>
  <c r="N14"/>
  <c r="N9"/>
  <c r="N10"/>
  <c r="N26"/>
  <c r="N18"/>
  <c r="N12"/>
  <c r="N29"/>
  <c r="N13"/>
  <c r="N67"/>
  <c r="N16"/>
  <c r="N68"/>
  <c r="N69"/>
  <c r="N77"/>
  <c r="N59"/>
  <c r="N35"/>
  <c r="N25"/>
  <c r="N49"/>
  <c r="N53"/>
  <c r="N39"/>
  <c r="N20"/>
  <c r="N63"/>
  <c r="N40"/>
  <c r="N34"/>
  <c r="N50"/>
  <c r="N51"/>
  <c r="N64"/>
  <c r="N65"/>
  <c r="N78"/>
  <c r="N22"/>
  <c r="N41"/>
  <c r="N79"/>
  <c r="N46"/>
  <c r="N52"/>
  <c r="N31"/>
  <c r="N44"/>
  <c r="N42"/>
  <c r="N70"/>
  <c r="N66"/>
  <c r="N36"/>
  <c r="N60"/>
  <c r="N37"/>
  <c r="N30"/>
  <c r="N54"/>
  <c r="N80"/>
  <c r="N71"/>
  <c r="N55"/>
  <c r="N81"/>
  <c r="N32"/>
  <c r="N21"/>
  <c r="N47"/>
  <c r="N43"/>
  <c r="N72"/>
  <c r="N73"/>
  <c r="N74"/>
  <c r="N17"/>
  <c r="N82"/>
  <c r="N33"/>
  <c r="N75"/>
  <c r="N76"/>
  <c r="N56"/>
  <c r="N61"/>
  <c r="N62"/>
  <c r="N83"/>
  <c r="N84"/>
  <c r="N48"/>
  <c r="N57"/>
  <c r="N85"/>
  <c r="N11"/>
  <c r="I58"/>
  <c r="AL58" s="1"/>
  <c r="I8"/>
  <c r="AL8" s="1"/>
  <c r="I45"/>
  <c r="AL45" s="1"/>
  <c r="I24"/>
  <c r="AL24" s="1"/>
  <c r="I23"/>
  <c r="AL23" s="1"/>
  <c r="I15"/>
  <c r="AL15" s="1"/>
  <c r="I27"/>
  <c r="AL27" s="1"/>
  <c r="I28"/>
  <c r="AL28" s="1"/>
  <c r="I38"/>
  <c r="AL38" s="1"/>
  <c r="I19"/>
  <c r="AL19" s="1"/>
  <c r="I14"/>
  <c r="AL14" s="1"/>
  <c r="I9"/>
  <c r="AL9" s="1"/>
  <c r="I10"/>
  <c r="AL10" s="1"/>
  <c r="I26"/>
  <c r="AL26" s="1"/>
  <c r="I18"/>
  <c r="AL18" s="1"/>
  <c r="I12"/>
  <c r="AL12" s="1"/>
  <c r="I29"/>
  <c r="AL29" s="1"/>
  <c r="I13"/>
  <c r="AL13" s="1"/>
  <c r="I67"/>
  <c r="AL67" s="1"/>
  <c r="I16"/>
  <c r="AL16" s="1"/>
  <c r="I68"/>
  <c r="AL68" s="1"/>
  <c r="I69"/>
  <c r="AL69" s="1"/>
  <c r="I77"/>
  <c r="AL77" s="1"/>
  <c r="I59"/>
  <c r="AL59" s="1"/>
  <c r="I35"/>
  <c r="AL35" s="1"/>
  <c r="I49"/>
  <c r="AL49" s="1"/>
  <c r="I53"/>
  <c r="AL53" s="1"/>
  <c r="I39"/>
  <c r="AL39" s="1"/>
  <c r="I20"/>
  <c r="AL20" s="1"/>
  <c r="I63"/>
  <c r="AL63" s="1"/>
  <c r="I40"/>
  <c r="AL40" s="1"/>
  <c r="I34"/>
  <c r="AL34" s="1"/>
  <c r="I50"/>
  <c r="AL50" s="1"/>
  <c r="I51"/>
  <c r="AL51" s="1"/>
  <c r="I64"/>
  <c r="AL64" s="1"/>
  <c r="I65"/>
  <c r="AL65" s="1"/>
  <c r="I78"/>
  <c r="AL78" s="1"/>
  <c r="I22"/>
  <c r="AL22" s="1"/>
  <c r="I41"/>
  <c r="AL41" s="1"/>
  <c r="I79"/>
  <c r="AL79" s="1"/>
  <c r="I46"/>
  <c r="AL46" s="1"/>
  <c r="I52"/>
  <c r="AL52" s="1"/>
  <c r="I31"/>
  <c r="AL31" s="1"/>
  <c r="I44"/>
  <c r="AL44" s="1"/>
  <c r="I42"/>
  <c r="AL42" s="1"/>
  <c r="I70"/>
  <c r="AL70" s="1"/>
  <c r="I66"/>
  <c r="AL66" s="1"/>
  <c r="I36"/>
  <c r="AL36" s="1"/>
  <c r="I60"/>
  <c r="AL60" s="1"/>
  <c r="I37"/>
  <c r="AL37" s="1"/>
  <c r="I30"/>
  <c r="AL30" s="1"/>
  <c r="I54"/>
  <c r="AL54" s="1"/>
  <c r="I80"/>
  <c r="AL80" s="1"/>
  <c r="I71"/>
  <c r="AL71" s="1"/>
  <c r="I55"/>
  <c r="AL55" s="1"/>
  <c r="I81"/>
  <c r="AL81" s="1"/>
  <c r="I32"/>
  <c r="AL32" s="1"/>
  <c r="I21"/>
  <c r="AL21" s="1"/>
  <c r="I47"/>
  <c r="AL47" s="1"/>
  <c r="I43"/>
  <c r="AL43" s="1"/>
  <c r="I72"/>
  <c r="AL72" s="1"/>
  <c r="I73"/>
  <c r="AL73" s="1"/>
  <c r="I74"/>
  <c r="AL74" s="1"/>
  <c r="I17"/>
  <c r="AL17" s="1"/>
  <c r="I82"/>
  <c r="AL82" s="1"/>
  <c r="I33"/>
  <c r="AL33" s="1"/>
  <c r="I75"/>
  <c r="AL75" s="1"/>
  <c r="I76"/>
  <c r="AL76" s="1"/>
  <c r="I56"/>
  <c r="AL56" s="1"/>
  <c r="I61"/>
  <c r="AL61" s="1"/>
  <c r="I62"/>
  <c r="AL62" s="1"/>
  <c r="I83"/>
  <c r="AL83" s="1"/>
  <c r="I84"/>
  <c r="AL84" s="1"/>
  <c r="I48"/>
  <c r="AL48" s="1"/>
  <c r="I57"/>
  <c r="AL57" s="1"/>
  <c r="I85"/>
  <c r="AL85" s="1"/>
  <c r="I11"/>
  <c r="AL11" s="1"/>
  <c r="D86"/>
  <c r="AK86"/>
  <c r="AJ86"/>
  <c r="AF86"/>
  <c r="AE86"/>
  <c r="AC86"/>
  <c r="AB86"/>
  <c r="Z86"/>
  <c r="Y86"/>
  <c r="X86"/>
  <c r="V86"/>
  <c r="U86"/>
  <c r="S86"/>
  <c r="R86"/>
  <c r="P86"/>
  <c r="M86"/>
  <c r="L86"/>
  <c r="K86"/>
  <c r="J86"/>
  <c r="H86"/>
  <c r="G86"/>
  <c r="F86"/>
  <c r="C86"/>
  <c r="O36"/>
  <c r="Q36" s="1"/>
  <c r="O66"/>
  <c r="Q66" s="1"/>
  <c r="O42"/>
  <c r="Q42" s="1"/>
  <c r="O44"/>
  <c r="Q44" s="1"/>
  <c r="E25"/>
  <c r="E86" s="1"/>
  <c r="O69"/>
  <c r="Q69" s="1"/>
  <c r="DP85" i="8"/>
  <c r="DL85"/>
  <c r="DJ85"/>
  <c r="DF85"/>
  <c r="DE85"/>
  <c r="DD85"/>
  <c r="DC85"/>
  <c r="DB85"/>
  <c r="DA85"/>
  <c r="CT85"/>
  <c r="CS85"/>
  <c r="CR85"/>
  <c r="CQ85"/>
  <c r="CP85"/>
  <c r="CO85"/>
  <c r="CH85"/>
  <c r="CG85"/>
  <c r="CF85"/>
  <c r="CE85"/>
  <c r="CD85"/>
  <c r="CC85"/>
  <c r="CB85"/>
  <c r="CA85"/>
  <c r="BZ85"/>
  <c r="BS85"/>
  <c r="BR85"/>
  <c r="BQ85"/>
  <c r="BP85"/>
  <c r="BO85"/>
  <c r="BN85"/>
  <c r="BG85"/>
  <c r="BF85"/>
  <c r="BE85"/>
  <c r="BD85"/>
  <c r="BC85"/>
  <c r="BB85"/>
  <c r="AU85"/>
  <c r="AT85"/>
  <c r="AS85"/>
  <c r="AI85"/>
  <c r="AH85"/>
  <c r="AG85"/>
  <c r="AF85"/>
  <c r="AE85"/>
  <c r="AD85"/>
  <c r="AC85"/>
  <c r="AB85"/>
  <c r="AA85"/>
  <c r="Z85"/>
  <c r="Y85"/>
  <c r="X85"/>
  <c r="W85"/>
  <c r="V85"/>
  <c r="U85"/>
  <c r="N85"/>
  <c r="M85"/>
  <c r="L85"/>
  <c r="K85"/>
  <c r="J85"/>
  <c r="H85"/>
  <c r="G85"/>
  <c r="F85"/>
  <c r="E85"/>
  <c r="D85"/>
  <c r="C85"/>
  <c r="DR84"/>
  <c r="DQ84"/>
  <c r="CZ84"/>
  <c r="CY84"/>
  <c r="CX84"/>
  <c r="CN84"/>
  <c r="CM84"/>
  <c r="CL84"/>
  <c r="BY84"/>
  <c r="BX84"/>
  <c r="BW84"/>
  <c r="BM84"/>
  <c r="BL84"/>
  <c r="BK84"/>
  <c r="BA84"/>
  <c r="AZ84"/>
  <c r="AY84"/>
  <c r="AO84"/>
  <c r="AN84"/>
  <c r="DT84" s="1"/>
  <c r="AM84"/>
  <c r="T84"/>
  <c r="S84"/>
  <c r="R84"/>
  <c r="DS84" s="1"/>
  <c r="DR83"/>
  <c r="DQ83"/>
  <c r="CZ83"/>
  <c r="CY83"/>
  <c r="CX83"/>
  <c r="CN83"/>
  <c r="CM83"/>
  <c r="CL83"/>
  <c r="BY83"/>
  <c r="BX83"/>
  <c r="BW83"/>
  <c r="BM83"/>
  <c r="BL83"/>
  <c r="BK83"/>
  <c r="BA83"/>
  <c r="AZ83"/>
  <c r="AY83"/>
  <c r="AO83"/>
  <c r="AN83"/>
  <c r="AM83"/>
  <c r="T83"/>
  <c r="S83"/>
  <c r="DT83" s="1"/>
  <c r="R83"/>
  <c r="DR82"/>
  <c r="DQ82"/>
  <c r="CZ82"/>
  <c r="CY82"/>
  <c r="CX82"/>
  <c r="CN82"/>
  <c r="CM82"/>
  <c r="CL82"/>
  <c r="BY82"/>
  <c r="BX82"/>
  <c r="BW82"/>
  <c r="BM82"/>
  <c r="BL82"/>
  <c r="BK82"/>
  <c r="BA82"/>
  <c r="AZ82"/>
  <c r="AY82"/>
  <c r="AO82"/>
  <c r="AN82"/>
  <c r="AM82"/>
  <c r="T82"/>
  <c r="S82"/>
  <c r="R82"/>
  <c r="DS82" s="1"/>
  <c r="DR81"/>
  <c r="DQ81"/>
  <c r="CZ81"/>
  <c r="CY81"/>
  <c r="CX81"/>
  <c r="CN81"/>
  <c r="CM81"/>
  <c r="CL81"/>
  <c r="BY81"/>
  <c r="BX81"/>
  <c r="BW81"/>
  <c r="BM81"/>
  <c r="BL81"/>
  <c r="BK81"/>
  <c r="BA81"/>
  <c r="AZ81"/>
  <c r="AY81"/>
  <c r="AO81"/>
  <c r="AN81"/>
  <c r="AM81"/>
  <c r="T81"/>
  <c r="S81"/>
  <c r="R81"/>
  <c r="DS81" s="1"/>
  <c r="DR80"/>
  <c r="DQ80"/>
  <c r="CZ80"/>
  <c r="CY80"/>
  <c r="CX80"/>
  <c r="CN80"/>
  <c r="CM80"/>
  <c r="CL80"/>
  <c r="BY80"/>
  <c r="BX80"/>
  <c r="BW80"/>
  <c r="BM80"/>
  <c r="BL80"/>
  <c r="BK80"/>
  <c r="BA80"/>
  <c r="AZ80"/>
  <c r="AY80"/>
  <c r="AO80"/>
  <c r="AN80"/>
  <c r="AM80"/>
  <c r="T80"/>
  <c r="S80"/>
  <c r="R80"/>
  <c r="DR79"/>
  <c r="DQ79"/>
  <c r="CZ79"/>
  <c r="CY79"/>
  <c r="CX79"/>
  <c r="CN79"/>
  <c r="CM79"/>
  <c r="CL79"/>
  <c r="BY79"/>
  <c r="BX79"/>
  <c r="BW79"/>
  <c r="BM79"/>
  <c r="BL79"/>
  <c r="BK79"/>
  <c r="BA79"/>
  <c r="AZ79"/>
  <c r="AY79"/>
  <c r="AO79"/>
  <c r="AN79"/>
  <c r="AM79"/>
  <c r="T79"/>
  <c r="DU79" s="1"/>
  <c r="S79"/>
  <c r="DT79" s="1"/>
  <c r="R79"/>
  <c r="DR78"/>
  <c r="DQ78"/>
  <c r="CZ78"/>
  <c r="CY78"/>
  <c r="CX78"/>
  <c r="CN78"/>
  <c r="CM78"/>
  <c r="CL78"/>
  <c r="BY78"/>
  <c r="BX78"/>
  <c r="BW78"/>
  <c r="BM78"/>
  <c r="BL78"/>
  <c r="BK78"/>
  <c r="BA78"/>
  <c r="AZ78"/>
  <c r="AY78"/>
  <c r="AO78"/>
  <c r="AN78"/>
  <c r="AM78"/>
  <c r="T78"/>
  <c r="S78"/>
  <c r="R78"/>
  <c r="DS78" s="1"/>
  <c r="DR77"/>
  <c r="DQ77"/>
  <c r="CZ77"/>
  <c r="CY77"/>
  <c r="CX77"/>
  <c r="CN77"/>
  <c r="CM77"/>
  <c r="CL77"/>
  <c r="BY77"/>
  <c r="BX77"/>
  <c r="BW77"/>
  <c r="BM77"/>
  <c r="BL77"/>
  <c r="BK77"/>
  <c r="BA77"/>
  <c r="AZ77"/>
  <c r="AY77"/>
  <c r="AO77"/>
  <c r="AN77"/>
  <c r="AM77"/>
  <c r="T77"/>
  <c r="S77"/>
  <c r="R77"/>
  <c r="DS77" s="1"/>
  <c r="DR76"/>
  <c r="DQ76"/>
  <c r="CZ76"/>
  <c r="CY76"/>
  <c r="CX76"/>
  <c r="CN76"/>
  <c r="CM76"/>
  <c r="CL76"/>
  <c r="BY76"/>
  <c r="BX76"/>
  <c r="BW76"/>
  <c r="BM76"/>
  <c r="BL76"/>
  <c r="BK76"/>
  <c r="BA76"/>
  <c r="AZ76"/>
  <c r="AY76"/>
  <c r="AO76"/>
  <c r="AN76"/>
  <c r="AM76"/>
  <c r="T76"/>
  <c r="DU76" s="1"/>
  <c r="S76"/>
  <c r="R76"/>
  <c r="DR75"/>
  <c r="DQ75"/>
  <c r="CZ75"/>
  <c r="CY75"/>
  <c r="CX75"/>
  <c r="CN75"/>
  <c r="CM75"/>
  <c r="CL75"/>
  <c r="BY75"/>
  <c r="BX75"/>
  <c r="BW75"/>
  <c r="BM75"/>
  <c r="BL75"/>
  <c r="BK75"/>
  <c r="BA75"/>
  <c r="AZ75"/>
  <c r="AY75"/>
  <c r="AO75"/>
  <c r="AN75"/>
  <c r="AM75"/>
  <c r="T75"/>
  <c r="S75"/>
  <c r="DT75" s="1"/>
  <c r="R75"/>
  <c r="DR74"/>
  <c r="DQ74"/>
  <c r="CZ74"/>
  <c r="CY74"/>
  <c r="CX74"/>
  <c r="CN74"/>
  <c r="CM74"/>
  <c r="CL74"/>
  <c r="BY74"/>
  <c r="BX74"/>
  <c r="BW74"/>
  <c r="BM74"/>
  <c r="BL74"/>
  <c r="BK74"/>
  <c r="BA74"/>
  <c r="AZ74"/>
  <c r="AY74"/>
  <c r="AO74"/>
  <c r="AN74"/>
  <c r="DT74" s="1"/>
  <c r="AM74"/>
  <c r="T74"/>
  <c r="S74"/>
  <c r="R74"/>
  <c r="DS74" s="1"/>
  <c r="DR73"/>
  <c r="DQ73"/>
  <c r="CZ73"/>
  <c r="CY73"/>
  <c r="CX73"/>
  <c r="CN73"/>
  <c r="CM73"/>
  <c r="CL73"/>
  <c r="BY73"/>
  <c r="BX73"/>
  <c r="BW73"/>
  <c r="BM73"/>
  <c r="BL73"/>
  <c r="BK73"/>
  <c r="BA73"/>
  <c r="AZ73"/>
  <c r="AY73"/>
  <c r="AO73"/>
  <c r="AN73"/>
  <c r="AM73"/>
  <c r="T73"/>
  <c r="S73"/>
  <c r="R73"/>
  <c r="DR72"/>
  <c r="DQ72"/>
  <c r="CZ72"/>
  <c r="CY72"/>
  <c r="CX72"/>
  <c r="CN72"/>
  <c r="CM72"/>
  <c r="CL72"/>
  <c r="BY72"/>
  <c r="BX72"/>
  <c r="BW72"/>
  <c r="BM72"/>
  <c r="BL72"/>
  <c r="BK72"/>
  <c r="BA72"/>
  <c r="AZ72"/>
  <c r="AY72"/>
  <c r="AO72"/>
  <c r="AN72"/>
  <c r="AM72"/>
  <c r="T72"/>
  <c r="DU72" s="1"/>
  <c r="S72"/>
  <c r="R72"/>
  <c r="DR71"/>
  <c r="DQ71"/>
  <c r="CZ71"/>
  <c r="CY71"/>
  <c r="CX71"/>
  <c r="CN71"/>
  <c r="CM71"/>
  <c r="CL71"/>
  <c r="BY71"/>
  <c r="BX71"/>
  <c r="BW71"/>
  <c r="BM71"/>
  <c r="BL71"/>
  <c r="BK71"/>
  <c r="BA71"/>
  <c r="AZ71"/>
  <c r="AY71"/>
  <c r="AO71"/>
  <c r="AN71"/>
  <c r="AM71"/>
  <c r="T71"/>
  <c r="S71"/>
  <c r="DT71" s="1"/>
  <c r="R71"/>
  <c r="DR70"/>
  <c r="DQ70"/>
  <c r="CZ70"/>
  <c r="CY70"/>
  <c r="CX70"/>
  <c r="CN70"/>
  <c r="CM70"/>
  <c r="CL70"/>
  <c r="BY70"/>
  <c r="BX70"/>
  <c r="BW70"/>
  <c r="BM70"/>
  <c r="BL70"/>
  <c r="BK70"/>
  <c r="BA70"/>
  <c r="AZ70"/>
  <c r="AY70"/>
  <c r="AO70"/>
  <c r="AN70"/>
  <c r="DT70" s="1"/>
  <c r="AM70"/>
  <c r="T70"/>
  <c r="S70"/>
  <c r="R70"/>
  <c r="DS70" s="1"/>
  <c r="DR69"/>
  <c r="DQ69"/>
  <c r="CZ69"/>
  <c r="CY69"/>
  <c r="CX69"/>
  <c r="CN69"/>
  <c r="CM69"/>
  <c r="CL69"/>
  <c r="BY69"/>
  <c r="BX69"/>
  <c r="BW69"/>
  <c r="BM69"/>
  <c r="BL69"/>
  <c r="BK69"/>
  <c r="BA69"/>
  <c r="AZ69"/>
  <c r="AY69"/>
  <c r="AO69"/>
  <c r="AN69"/>
  <c r="AM69"/>
  <c r="T69"/>
  <c r="S69"/>
  <c r="R69"/>
  <c r="DR68"/>
  <c r="DQ68"/>
  <c r="CZ68"/>
  <c r="CY68"/>
  <c r="CX68"/>
  <c r="CN68"/>
  <c r="CM68"/>
  <c r="CL68"/>
  <c r="BY68"/>
  <c r="BX68"/>
  <c r="BW68"/>
  <c r="BM68"/>
  <c r="BL68"/>
  <c r="BK68"/>
  <c r="BA68"/>
  <c r="AZ68"/>
  <c r="AY68"/>
  <c r="AO68"/>
  <c r="AN68"/>
  <c r="AM68"/>
  <c r="T68"/>
  <c r="DU68" s="1"/>
  <c r="S68"/>
  <c r="R68"/>
  <c r="DR67"/>
  <c r="DQ67"/>
  <c r="CZ67"/>
  <c r="CY67"/>
  <c r="CX67"/>
  <c r="CN67"/>
  <c r="CM67"/>
  <c r="CL67"/>
  <c r="BY67"/>
  <c r="BX67"/>
  <c r="BW67"/>
  <c r="BM67"/>
  <c r="BL67"/>
  <c r="BK67"/>
  <c r="BA67"/>
  <c r="AZ67"/>
  <c r="AY67"/>
  <c r="AO67"/>
  <c r="AN67"/>
  <c r="AM67"/>
  <c r="T67"/>
  <c r="S67"/>
  <c r="DT67" s="1"/>
  <c r="R67"/>
  <c r="DR66"/>
  <c r="DQ66"/>
  <c r="CZ66"/>
  <c r="CY66"/>
  <c r="CX66"/>
  <c r="CN66"/>
  <c r="CM66"/>
  <c r="CL66"/>
  <c r="BY66"/>
  <c r="BX66"/>
  <c r="BW66"/>
  <c r="BM66"/>
  <c r="BL66"/>
  <c r="BK66"/>
  <c r="BA66"/>
  <c r="AZ66"/>
  <c r="AY66"/>
  <c r="AO66"/>
  <c r="AN66"/>
  <c r="DT66" s="1"/>
  <c r="AM66"/>
  <c r="T66"/>
  <c r="S66"/>
  <c r="R66"/>
  <c r="DS66" s="1"/>
  <c r="DR65"/>
  <c r="DQ65"/>
  <c r="CZ65"/>
  <c r="CY65"/>
  <c r="CX65"/>
  <c r="CN65"/>
  <c r="CM65"/>
  <c r="CL65"/>
  <c r="BY65"/>
  <c r="BX65"/>
  <c r="BW65"/>
  <c r="BM65"/>
  <c r="BL65"/>
  <c r="BK65"/>
  <c r="BA65"/>
  <c r="AZ65"/>
  <c r="AY65"/>
  <c r="AO65"/>
  <c r="AN65"/>
  <c r="AM65"/>
  <c r="T65"/>
  <c r="S65"/>
  <c r="R65"/>
  <c r="DR64"/>
  <c r="DQ64"/>
  <c r="CZ64"/>
  <c r="CY64"/>
  <c r="CX64"/>
  <c r="CN64"/>
  <c r="CM64"/>
  <c r="CL64"/>
  <c r="BY64"/>
  <c r="BX64"/>
  <c r="BW64"/>
  <c r="BM64"/>
  <c r="BL64"/>
  <c r="BK64"/>
  <c r="BA64"/>
  <c r="AZ64"/>
  <c r="AY64"/>
  <c r="AO64"/>
  <c r="AN64"/>
  <c r="AM64"/>
  <c r="T64"/>
  <c r="DU64" s="1"/>
  <c r="S64"/>
  <c r="R64"/>
  <c r="DR63"/>
  <c r="DQ63"/>
  <c r="CZ63"/>
  <c r="CY63"/>
  <c r="CX63"/>
  <c r="CN63"/>
  <c r="CM63"/>
  <c r="CL63"/>
  <c r="BY63"/>
  <c r="BX63"/>
  <c r="BW63"/>
  <c r="BM63"/>
  <c r="BL63"/>
  <c r="BK63"/>
  <c r="BA63"/>
  <c r="AZ63"/>
  <c r="AY63"/>
  <c r="AO63"/>
  <c r="AN63"/>
  <c r="AM63"/>
  <c r="T63"/>
  <c r="S63"/>
  <c r="DT63" s="1"/>
  <c r="R63"/>
  <c r="DR62"/>
  <c r="DQ62"/>
  <c r="CZ62"/>
  <c r="CY62"/>
  <c r="CX62"/>
  <c r="CN62"/>
  <c r="CM62"/>
  <c r="CL62"/>
  <c r="BY62"/>
  <c r="BX62"/>
  <c r="BW62"/>
  <c r="BM62"/>
  <c r="BL62"/>
  <c r="BK62"/>
  <c r="BA62"/>
  <c r="AZ62"/>
  <c r="AY62"/>
  <c r="AO62"/>
  <c r="AN62"/>
  <c r="DT62" s="1"/>
  <c r="AM62"/>
  <c r="T62"/>
  <c r="S62"/>
  <c r="R62"/>
  <c r="DS62" s="1"/>
  <c r="DR61"/>
  <c r="DQ61"/>
  <c r="CZ61"/>
  <c r="CY61"/>
  <c r="CX61"/>
  <c r="CN61"/>
  <c r="CM61"/>
  <c r="CL61"/>
  <c r="BY61"/>
  <c r="BX61"/>
  <c r="BW61"/>
  <c r="BM61"/>
  <c r="BL61"/>
  <c r="BK61"/>
  <c r="BA61"/>
  <c r="AZ61"/>
  <c r="AY61"/>
  <c r="AO61"/>
  <c r="AN61"/>
  <c r="AM61"/>
  <c r="T61"/>
  <c r="S61"/>
  <c r="R61"/>
  <c r="DR60"/>
  <c r="DQ60"/>
  <c r="CZ60"/>
  <c r="CY60"/>
  <c r="CX60"/>
  <c r="CN60"/>
  <c r="CM60"/>
  <c r="CL60"/>
  <c r="BY60"/>
  <c r="BX60"/>
  <c r="BW60"/>
  <c r="BM60"/>
  <c r="BL60"/>
  <c r="BK60"/>
  <c r="BA60"/>
  <c r="AZ60"/>
  <c r="AY60"/>
  <c r="AO60"/>
  <c r="AN60"/>
  <c r="AM60"/>
  <c r="T60"/>
  <c r="DU60" s="1"/>
  <c r="S60"/>
  <c r="R60"/>
  <c r="DR59"/>
  <c r="DQ59"/>
  <c r="CZ59"/>
  <c r="CY59"/>
  <c r="CX59"/>
  <c r="CN59"/>
  <c r="CM59"/>
  <c r="CL59"/>
  <c r="BY59"/>
  <c r="BX59"/>
  <c r="BW59"/>
  <c r="BM59"/>
  <c r="BL59"/>
  <c r="BK59"/>
  <c r="BA59"/>
  <c r="AZ59"/>
  <c r="AY59"/>
  <c r="AO59"/>
  <c r="AN59"/>
  <c r="AM59"/>
  <c r="T59"/>
  <c r="S59"/>
  <c r="DT59" s="1"/>
  <c r="R59"/>
  <c r="DR58"/>
  <c r="DQ58"/>
  <c r="CZ58"/>
  <c r="CY58"/>
  <c r="CX58"/>
  <c r="CN58"/>
  <c r="CM58"/>
  <c r="CL58"/>
  <c r="BY58"/>
  <c r="BX58"/>
  <c r="BW58"/>
  <c r="BM58"/>
  <c r="BL58"/>
  <c r="BK58"/>
  <c r="BA58"/>
  <c r="AZ58"/>
  <c r="AY58"/>
  <c r="AO58"/>
  <c r="AN58"/>
  <c r="DT58" s="1"/>
  <c r="AM58"/>
  <c r="T58"/>
  <c r="S58"/>
  <c r="R58"/>
  <c r="DS58" s="1"/>
  <c r="DR57"/>
  <c r="DQ57"/>
  <c r="CZ57"/>
  <c r="CY57"/>
  <c r="CX57"/>
  <c r="CN57"/>
  <c r="CM57"/>
  <c r="CL57"/>
  <c r="BY57"/>
  <c r="BX57"/>
  <c r="BW57"/>
  <c r="BM57"/>
  <c r="BL57"/>
  <c r="BK57"/>
  <c r="BA57"/>
  <c r="AZ57"/>
  <c r="AY57"/>
  <c r="AO57"/>
  <c r="AN57"/>
  <c r="AM57"/>
  <c r="T57"/>
  <c r="S57"/>
  <c r="R57"/>
  <c r="DR56"/>
  <c r="DQ56"/>
  <c r="CZ56"/>
  <c r="CY56"/>
  <c r="CX56"/>
  <c r="CN56"/>
  <c r="CM56"/>
  <c r="CL56"/>
  <c r="BY56"/>
  <c r="BX56"/>
  <c r="BW56"/>
  <c r="BM56"/>
  <c r="BL56"/>
  <c r="BK56"/>
  <c r="AR56"/>
  <c r="BA56" s="1"/>
  <c r="AQ56"/>
  <c r="AZ56" s="1"/>
  <c r="AP56"/>
  <c r="AY56" s="1"/>
  <c r="AO56"/>
  <c r="AN56"/>
  <c r="AM56"/>
  <c r="DS56" s="1"/>
  <c r="T56"/>
  <c r="S56"/>
  <c r="R56"/>
  <c r="DR55"/>
  <c r="DQ55"/>
  <c r="CZ55"/>
  <c r="CY55"/>
  <c r="CX55"/>
  <c r="CN55"/>
  <c r="CM55"/>
  <c r="CL55"/>
  <c r="BY55"/>
  <c r="BX55"/>
  <c r="BW55"/>
  <c r="BM55"/>
  <c r="BL55"/>
  <c r="BK55"/>
  <c r="AR55"/>
  <c r="BA55" s="1"/>
  <c r="AQ55"/>
  <c r="AZ55" s="1"/>
  <c r="AP55"/>
  <c r="AY55" s="1"/>
  <c r="AO55"/>
  <c r="AN55"/>
  <c r="DT55" s="1"/>
  <c r="AM55"/>
  <c r="T55"/>
  <c r="DU55" s="1"/>
  <c r="S55"/>
  <c r="R55"/>
  <c r="DR54"/>
  <c r="DQ54"/>
  <c r="CZ54"/>
  <c r="CY54"/>
  <c r="CX54"/>
  <c r="CN54"/>
  <c r="CM54"/>
  <c r="CL54"/>
  <c r="BY54"/>
  <c r="BX54"/>
  <c r="BW54"/>
  <c r="BM54"/>
  <c r="BL54"/>
  <c r="BK54"/>
  <c r="BA54"/>
  <c r="AZ54"/>
  <c r="AY54"/>
  <c r="AO54"/>
  <c r="AN54"/>
  <c r="AM54"/>
  <c r="T54"/>
  <c r="S54"/>
  <c r="DT54" s="1"/>
  <c r="R54"/>
  <c r="DR53"/>
  <c r="DQ53"/>
  <c r="CZ53"/>
  <c r="CY53"/>
  <c r="CX53"/>
  <c r="CN53"/>
  <c r="CM53"/>
  <c r="CL53"/>
  <c r="BY53"/>
  <c r="BX53"/>
  <c r="BW53"/>
  <c r="BM53"/>
  <c r="BL53"/>
  <c r="BK53"/>
  <c r="BA53"/>
  <c r="AR53"/>
  <c r="AQ53"/>
  <c r="AZ53" s="1"/>
  <c r="AP53"/>
  <c r="AY53" s="1"/>
  <c r="AO53"/>
  <c r="AN53"/>
  <c r="AM53"/>
  <c r="DS53" s="1"/>
  <c r="T53"/>
  <c r="S53"/>
  <c r="DT53" s="1"/>
  <c r="R53"/>
  <c r="DR52"/>
  <c r="DQ52"/>
  <c r="CZ52"/>
  <c r="CY52"/>
  <c r="CX52"/>
  <c r="CN52"/>
  <c r="CM52"/>
  <c r="CL52"/>
  <c r="BY52"/>
  <c r="BX52"/>
  <c r="BW52"/>
  <c r="BM52"/>
  <c r="BL52"/>
  <c r="BK52"/>
  <c r="AR52"/>
  <c r="BA52" s="1"/>
  <c r="AQ52"/>
  <c r="AZ52" s="1"/>
  <c r="AP52"/>
  <c r="AY52" s="1"/>
  <c r="AO52"/>
  <c r="AN52"/>
  <c r="DT52" s="1"/>
  <c r="AM52"/>
  <c r="T52"/>
  <c r="S52"/>
  <c r="R52"/>
  <c r="DS52" s="1"/>
  <c r="DR51"/>
  <c r="DQ51"/>
  <c r="CZ51"/>
  <c r="CY51"/>
  <c r="CX51"/>
  <c r="CN51"/>
  <c r="CM51"/>
  <c r="CL51"/>
  <c r="BY51"/>
  <c r="BX51"/>
  <c r="BW51"/>
  <c r="BM51"/>
  <c r="BL51"/>
  <c r="BK51"/>
  <c r="BA51"/>
  <c r="AZ51"/>
  <c r="AY51"/>
  <c r="AO51"/>
  <c r="AN51"/>
  <c r="AM51"/>
  <c r="T51"/>
  <c r="S51"/>
  <c r="R51"/>
  <c r="DR50"/>
  <c r="DQ50"/>
  <c r="CZ50"/>
  <c r="CY50"/>
  <c r="CX50"/>
  <c r="CN50"/>
  <c r="CM50"/>
  <c r="CL50"/>
  <c r="BY50"/>
  <c r="BX50"/>
  <c r="BW50"/>
  <c r="BM50"/>
  <c r="BL50"/>
  <c r="BK50"/>
  <c r="BA50"/>
  <c r="AZ50"/>
  <c r="AY50"/>
  <c r="AO50"/>
  <c r="AN50"/>
  <c r="AM50"/>
  <c r="T50"/>
  <c r="DU50" s="1"/>
  <c r="S50"/>
  <c r="R50"/>
  <c r="DR49"/>
  <c r="DQ49"/>
  <c r="CZ49"/>
  <c r="CY49"/>
  <c r="CX49"/>
  <c r="CN49"/>
  <c r="CM49"/>
  <c r="CL49"/>
  <c r="BY49"/>
  <c r="BX49"/>
  <c r="BW49"/>
  <c r="BM49"/>
  <c r="BL49"/>
  <c r="BK49"/>
  <c r="BA49"/>
  <c r="AZ49"/>
  <c r="AY49"/>
  <c r="AO49"/>
  <c r="AN49"/>
  <c r="AM49"/>
  <c r="T49"/>
  <c r="S49"/>
  <c r="DT49" s="1"/>
  <c r="R49"/>
  <c r="DR48"/>
  <c r="DQ48"/>
  <c r="CZ48"/>
  <c r="CY48"/>
  <c r="CX48"/>
  <c r="CN48"/>
  <c r="CM48"/>
  <c r="CL48"/>
  <c r="BY48"/>
  <c r="BX48"/>
  <c r="BW48"/>
  <c r="BM48"/>
  <c r="BL48"/>
  <c r="BK48"/>
  <c r="BA48"/>
  <c r="AZ48"/>
  <c r="AY48"/>
  <c r="AO48"/>
  <c r="AN48"/>
  <c r="DT48" s="1"/>
  <c r="AM48"/>
  <c r="T48"/>
  <c r="S48"/>
  <c r="R48"/>
  <c r="DS48" s="1"/>
  <c r="DR47"/>
  <c r="DQ47"/>
  <c r="CZ47"/>
  <c r="CY47"/>
  <c r="CX47"/>
  <c r="CN47"/>
  <c r="CM47"/>
  <c r="CL47"/>
  <c r="BY47"/>
  <c r="BX47"/>
  <c r="BW47"/>
  <c r="BM47"/>
  <c r="BL47"/>
  <c r="BK47"/>
  <c r="BA47"/>
  <c r="AZ47"/>
  <c r="AY47"/>
  <c r="AO47"/>
  <c r="AN47"/>
  <c r="AM47"/>
  <c r="T47"/>
  <c r="S47"/>
  <c r="R47"/>
  <c r="DR46"/>
  <c r="DQ46"/>
  <c r="CZ46"/>
  <c r="CY46"/>
  <c r="CX46"/>
  <c r="CN46"/>
  <c r="CM46"/>
  <c r="CL46"/>
  <c r="BY46"/>
  <c r="BX46"/>
  <c r="BW46"/>
  <c r="BM46"/>
  <c r="BL46"/>
  <c r="BK46"/>
  <c r="BA46"/>
  <c r="AZ46"/>
  <c r="AY46"/>
  <c r="AO46"/>
  <c r="AN46"/>
  <c r="AM46"/>
  <c r="T46"/>
  <c r="DU46" s="1"/>
  <c r="S46"/>
  <c r="R46"/>
  <c r="DR45"/>
  <c r="DQ45"/>
  <c r="CZ45"/>
  <c r="CY45"/>
  <c r="CX45"/>
  <c r="CN45"/>
  <c r="CM45"/>
  <c r="CL45"/>
  <c r="BY45"/>
  <c r="BX45"/>
  <c r="BW45"/>
  <c r="BM45"/>
  <c r="BL45"/>
  <c r="BK45"/>
  <c r="BA45"/>
  <c r="AZ45"/>
  <c r="AY45"/>
  <c r="AO45"/>
  <c r="AN45"/>
  <c r="AM45"/>
  <c r="T45"/>
  <c r="S45"/>
  <c r="DT45" s="1"/>
  <c r="R45"/>
  <c r="DR44"/>
  <c r="DQ44"/>
  <c r="CZ44"/>
  <c r="CY44"/>
  <c r="CX44"/>
  <c r="CN44"/>
  <c r="CM44"/>
  <c r="CL44"/>
  <c r="BY44"/>
  <c r="BX44"/>
  <c r="BW44"/>
  <c r="BM44"/>
  <c r="BL44"/>
  <c r="BK44"/>
  <c r="BA44"/>
  <c r="AZ44"/>
  <c r="AY44"/>
  <c r="AO44"/>
  <c r="AN44"/>
  <c r="DT44" s="1"/>
  <c r="AM44"/>
  <c r="T44"/>
  <c r="S44"/>
  <c r="R44"/>
  <c r="DS44" s="1"/>
  <c r="DR43"/>
  <c r="DQ43"/>
  <c r="CZ43"/>
  <c r="CY43"/>
  <c r="CX43"/>
  <c r="CN43"/>
  <c r="CM43"/>
  <c r="CL43"/>
  <c r="BY43"/>
  <c r="BX43"/>
  <c r="BW43"/>
  <c r="BM43"/>
  <c r="BL43"/>
  <c r="BK43"/>
  <c r="BA43"/>
  <c r="AZ43"/>
  <c r="AY43"/>
  <c r="AO43"/>
  <c r="AN43"/>
  <c r="AM43"/>
  <c r="T43"/>
  <c r="S43"/>
  <c r="R43"/>
  <c r="DR42"/>
  <c r="DQ42"/>
  <c r="CZ42"/>
  <c r="CY42"/>
  <c r="CX42"/>
  <c r="CN42"/>
  <c r="CM42"/>
  <c r="CL42"/>
  <c r="BY42"/>
  <c r="BX42"/>
  <c r="BW42"/>
  <c r="BM42"/>
  <c r="BL42"/>
  <c r="BK42"/>
  <c r="BA42"/>
  <c r="AZ42"/>
  <c r="AY42"/>
  <c r="AO42"/>
  <c r="AN42"/>
  <c r="AM42"/>
  <c r="T42"/>
  <c r="DU42" s="1"/>
  <c r="S42"/>
  <c r="R42"/>
  <c r="DR41"/>
  <c r="DQ41"/>
  <c r="CZ41"/>
  <c r="CY41"/>
  <c r="CX41"/>
  <c r="CN41"/>
  <c r="CM41"/>
  <c r="CL41"/>
  <c r="BY41"/>
  <c r="BX41"/>
  <c r="BW41"/>
  <c r="BM41"/>
  <c r="BL41"/>
  <c r="BK41"/>
  <c r="BA41"/>
  <c r="AZ41"/>
  <c r="AY41"/>
  <c r="AO41"/>
  <c r="AN41"/>
  <c r="AM41"/>
  <c r="T41"/>
  <c r="S41"/>
  <c r="DT41" s="1"/>
  <c r="R41"/>
  <c r="DR40"/>
  <c r="DQ40"/>
  <c r="CZ40"/>
  <c r="CY40"/>
  <c r="CX40"/>
  <c r="CN40"/>
  <c r="CM40"/>
  <c r="CL40"/>
  <c r="BY40"/>
  <c r="BX40"/>
  <c r="BW40"/>
  <c r="BM40"/>
  <c r="BL40"/>
  <c r="BK40"/>
  <c r="BA40"/>
  <c r="AZ40"/>
  <c r="AY40"/>
  <c r="AO40"/>
  <c r="AN40"/>
  <c r="DT40" s="1"/>
  <c r="AM40"/>
  <c r="T40"/>
  <c r="S40"/>
  <c r="R40"/>
  <c r="DS40" s="1"/>
  <c r="DR39"/>
  <c r="DQ39"/>
  <c r="CZ39"/>
  <c r="CY39"/>
  <c r="CX39"/>
  <c r="CN39"/>
  <c r="CM39"/>
  <c r="CL39"/>
  <c r="BY39"/>
  <c r="BX39"/>
  <c r="BW39"/>
  <c r="BM39"/>
  <c r="BL39"/>
  <c r="BK39"/>
  <c r="BA39"/>
  <c r="AZ39"/>
  <c r="AY39"/>
  <c r="AO39"/>
  <c r="AN39"/>
  <c r="AM39"/>
  <c r="T39"/>
  <c r="S39"/>
  <c r="R39"/>
  <c r="DR38"/>
  <c r="DQ38"/>
  <c r="CZ38"/>
  <c r="CY38"/>
  <c r="CX38"/>
  <c r="CN38"/>
  <c r="CM38"/>
  <c r="CL38"/>
  <c r="BY38"/>
  <c r="BX38"/>
  <c r="BW38"/>
  <c r="BM38"/>
  <c r="BL38"/>
  <c r="BK38"/>
  <c r="BA38"/>
  <c r="AZ38"/>
  <c r="AY38"/>
  <c r="AO38"/>
  <c r="AN38"/>
  <c r="AM38"/>
  <c r="T38"/>
  <c r="DU38" s="1"/>
  <c r="S38"/>
  <c r="R38"/>
  <c r="DR37"/>
  <c r="DQ37"/>
  <c r="CZ37"/>
  <c r="CY37"/>
  <c r="CX37"/>
  <c r="CN37"/>
  <c r="CM37"/>
  <c r="CL37"/>
  <c r="BY37"/>
  <c r="BX37"/>
  <c r="BW37"/>
  <c r="BM37"/>
  <c r="BL37"/>
  <c r="BK37"/>
  <c r="BA37"/>
  <c r="AZ37"/>
  <c r="AY37"/>
  <c r="AO37"/>
  <c r="AN37"/>
  <c r="AM37"/>
  <c r="T37"/>
  <c r="S37"/>
  <c r="DT37" s="1"/>
  <c r="R37"/>
  <c r="DR36"/>
  <c r="DQ36"/>
  <c r="CZ36"/>
  <c r="CY36"/>
  <c r="CX36"/>
  <c r="CN36"/>
  <c r="CM36"/>
  <c r="CL36"/>
  <c r="BY36"/>
  <c r="BX36"/>
  <c r="BW36"/>
  <c r="BM36"/>
  <c r="BL36"/>
  <c r="BK36"/>
  <c r="BA36"/>
  <c r="AZ36"/>
  <c r="AY36"/>
  <c r="AO36"/>
  <c r="AN36"/>
  <c r="DT36" s="1"/>
  <c r="AM36"/>
  <c r="T36"/>
  <c r="S36"/>
  <c r="R36"/>
  <c r="DS36" s="1"/>
  <c r="DR35"/>
  <c r="DQ35"/>
  <c r="CZ35"/>
  <c r="CY35"/>
  <c r="CX35"/>
  <c r="CN35"/>
  <c r="CM35"/>
  <c r="CL35"/>
  <c r="BY35"/>
  <c r="BX35"/>
  <c r="BW35"/>
  <c r="BM35"/>
  <c r="BL35"/>
  <c r="BK35"/>
  <c r="BA35"/>
  <c r="AZ35"/>
  <c r="AY35"/>
  <c r="AO35"/>
  <c r="AN35"/>
  <c r="AM35"/>
  <c r="T35"/>
  <c r="S35"/>
  <c r="R35"/>
  <c r="DR34"/>
  <c r="DQ34"/>
  <c r="CZ34"/>
  <c r="CY34"/>
  <c r="CX34"/>
  <c r="CN34"/>
  <c r="CM34"/>
  <c r="CL34"/>
  <c r="BY34"/>
  <c r="BX34"/>
  <c r="BW34"/>
  <c r="BM34"/>
  <c r="BL34"/>
  <c r="BK34"/>
  <c r="BA34"/>
  <c r="AZ34"/>
  <c r="AY34"/>
  <c r="AO34"/>
  <c r="AN34"/>
  <c r="AM34"/>
  <c r="T34"/>
  <c r="DU34" s="1"/>
  <c r="S34"/>
  <c r="R34"/>
  <c r="DR33"/>
  <c r="DQ33"/>
  <c r="CZ33"/>
  <c r="CY33"/>
  <c r="CX33"/>
  <c r="CN33"/>
  <c r="CM33"/>
  <c r="CL33"/>
  <c r="BY33"/>
  <c r="BX33"/>
  <c r="BW33"/>
  <c r="BM33"/>
  <c r="BL33"/>
  <c r="BK33"/>
  <c r="BA33"/>
  <c r="AZ33"/>
  <c r="AY33"/>
  <c r="AO33"/>
  <c r="AN33"/>
  <c r="AM33"/>
  <c r="T33"/>
  <c r="S33"/>
  <c r="DT33" s="1"/>
  <c r="I33"/>
  <c r="I85" s="1"/>
  <c r="DR32"/>
  <c r="DQ32"/>
  <c r="CZ32"/>
  <c r="CY32"/>
  <c r="CX32"/>
  <c r="CN32"/>
  <c r="CM32"/>
  <c r="CL32"/>
  <c r="BY32"/>
  <c r="BX32"/>
  <c r="BW32"/>
  <c r="BM32"/>
  <c r="BL32"/>
  <c r="BK32"/>
  <c r="BA32"/>
  <c r="AZ32"/>
  <c r="AY32"/>
  <c r="AO32"/>
  <c r="DU32" s="1"/>
  <c r="AN32"/>
  <c r="AM32"/>
  <c r="T32"/>
  <c r="S32"/>
  <c r="DT32" s="1"/>
  <c r="R32"/>
  <c r="DR31"/>
  <c r="DQ31"/>
  <c r="CZ31"/>
  <c r="CY31"/>
  <c r="CX31"/>
  <c r="CN31"/>
  <c r="CM31"/>
  <c r="CL31"/>
  <c r="BY31"/>
  <c r="BX31"/>
  <c r="BW31"/>
  <c r="BM31"/>
  <c r="BL31"/>
  <c r="BK31"/>
  <c r="BA31"/>
  <c r="AZ31"/>
  <c r="AY31"/>
  <c r="AO31"/>
  <c r="AN31"/>
  <c r="AM31"/>
  <c r="T31"/>
  <c r="S31"/>
  <c r="R31"/>
  <c r="DR30"/>
  <c r="DQ30"/>
  <c r="CZ30"/>
  <c r="CY30"/>
  <c r="CX30"/>
  <c r="CN30"/>
  <c r="CM30"/>
  <c r="CL30"/>
  <c r="BY30"/>
  <c r="BX30"/>
  <c r="BW30"/>
  <c r="BM30"/>
  <c r="BL30"/>
  <c r="BK30"/>
  <c r="BA30"/>
  <c r="AZ30"/>
  <c r="AY30"/>
  <c r="AO30"/>
  <c r="AN30"/>
  <c r="AM30"/>
  <c r="T30"/>
  <c r="S30"/>
  <c r="R30"/>
  <c r="DR29"/>
  <c r="DQ29"/>
  <c r="CZ29"/>
  <c r="CY29"/>
  <c r="CX29"/>
  <c r="CN29"/>
  <c r="CM29"/>
  <c r="CL29"/>
  <c r="BY29"/>
  <c r="BX29"/>
  <c r="BW29"/>
  <c r="BM29"/>
  <c r="BL29"/>
  <c r="BK29"/>
  <c r="AR29"/>
  <c r="AR85" s="1"/>
  <c r="AQ29"/>
  <c r="AQ85" s="1"/>
  <c r="AP29"/>
  <c r="AP85" s="1"/>
  <c r="AO29"/>
  <c r="AN29"/>
  <c r="AM29"/>
  <c r="T29"/>
  <c r="S29"/>
  <c r="R29"/>
  <c r="DR28"/>
  <c r="DQ28"/>
  <c r="CZ28"/>
  <c r="CY28"/>
  <c r="CX28"/>
  <c r="CN28"/>
  <c r="CM28"/>
  <c r="CL28"/>
  <c r="BY28"/>
  <c r="BX28"/>
  <c r="BW28"/>
  <c r="BM28"/>
  <c r="BL28"/>
  <c r="BK28"/>
  <c r="BA28"/>
  <c r="AZ28"/>
  <c r="AY28"/>
  <c r="AO28"/>
  <c r="AN28"/>
  <c r="AM28"/>
  <c r="T28"/>
  <c r="DU28" s="1"/>
  <c r="S28"/>
  <c r="R28"/>
  <c r="DR27"/>
  <c r="DQ27"/>
  <c r="CZ27"/>
  <c r="CY27"/>
  <c r="CX27"/>
  <c r="CN27"/>
  <c r="CM27"/>
  <c r="CL27"/>
  <c r="BY27"/>
  <c r="BX27"/>
  <c r="BW27"/>
  <c r="BM27"/>
  <c r="BL27"/>
  <c r="BK27"/>
  <c r="BA27"/>
  <c r="AZ27"/>
  <c r="AY27"/>
  <c r="AO27"/>
  <c r="AN27"/>
  <c r="AM27"/>
  <c r="T27"/>
  <c r="S27"/>
  <c r="DT27" s="1"/>
  <c r="R27"/>
  <c r="DR26"/>
  <c r="DQ26"/>
  <c r="CZ26"/>
  <c r="CY26"/>
  <c r="CX26"/>
  <c r="CN26"/>
  <c r="CM26"/>
  <c r="CL26"/>
  <c r="BY26"/>
  <c r="BX26"/>
  <c r="BW26"/>
  <c r="BM26"/>
  <c r="BL26"/>
  <c r="BK26"/>
  <c r="BA26"/>
  <c r="AZ26"/>
  <c r="AY26"/>
  <c r="AO26"/>
  <c r="AN26"/>
  <c r="AM26"/>
  <c r="T26"/>
  <c r="S26"/>
  <c r="R26"/>
  <c r="DS26" s="1"/>
  <c r="DR25"/>
  <c r="DQ25"/>
  <c r="CZ25"/>
  <c r="CY25"/>
  <c r="CX25"/>
  <c r="CN25"/>
  <c r="CM25"/>
  <c r="CL25"/>
  <c r="BY25"/>
  <c r="BX25"/>
  <c r="BW25"/>
  <c r="BM25"/>
  <c r="BL25"/>
  <c r="BK25"/>
  <c r="BA25"/>
  <c r="AZ25"/>
  <c r="AY25"/>
  <c r="AO25"/>
  <c r="AN25"/>
  <c r="AM25"/>
  <c r="T25"/>
  <c r="S25"/>
  <c r="R25"/>
  <c r="DR24"/>
  <c r="DQ24"/>
  <c r="CZ24"/>
  <c r="CY24"/>
  <c r="CX24"/>
  <c r="CN24"/>
  <c r="CM24"/>
  <c r="CL24"/>
  <c r="BY24"/>
  <c r="BX24"/>
  <c r="BW24"/>
  <c r="BM24"/>
  <c r="BL24"/>
  <c r="BK24"/>
  <c r="BA24"/>
  <c r="AZ24"/>
  <c r="AY24"/>
  <c r="AO24"/>
  <c r="AN24"/>
  <c r="AM24"/>
  <c r="T24"/>
  <c r="DU24" s="1"/>
  <c r="S24"/>
  <c r="R24"/>
  <c r="DR23"/>
  <c r="DQ23"/>
  <c r="CZ23"/>
  <c r="CY23"/>
  <c r="CX23"/>
  <c r="CN23"/>
  <c r="CM23"/>
  <c r="CL23"/>
  <c r="BY23"/>
  <c r="BX23"/>
  <c r="BW23"/>
  <c r="BM23"/>
  <c r="BL23"/>
  <c r="BK23"/>
  <c r="BA23"/>
  <c r="AZ23"/>
  <c r="AY23"/>
  <c r="AO23"/>
  <c r="AN23"/>
  <c r="AM23"/>
  <c r="T23"/>
  <c r="S23"/>
  <c r="DT23" s="1"/>
  <c r="R23"/>
  <c r="DR22"/>
  <c r="DQ22"/>
  <c r="CZ22"/>
  <c r="CY22"/>
  <c r="CX22"/>
  <c r="CN22"/>
  <c r="CM22"/>
  <c r="CL22"/>
  <c r="BY22"/>
  <c r="BX22"/>
  <c r="BW22"/>
  <c r="BM22"/>
  <c r="BL22"/>
  <c r="BK22"/>
  <c r="BA22"/>
  <c r="AZ22"/>
  <c r="AY22"/>
  <c r="AO22"/>
  <c r="AN22"/>
  <c r="DT22" s="1"/>
  <c r="AM22"/>
  <c r="T22"/>
  <c r="S22"/>
  <c r="R22"/>
  <c r="DS22" s="1"/>
  <c r="DR21"/>
  <c r="DQ21"/>
  <c r="CZ21"/>
  <c r="CY21"/>
  <c r="CX21"/>
  <c r="CN21"/>
  <c r="CM21"/>
  <c r="CL21"/>
  <c r="BY21"/>
  <c r="BX21"/>
  <c r="BW21"/>
  <c r="BM21"/>
  <c r="BL21"/>
  <c r="BK21"/>
  <c r="BA21"/>
  <c r="AZ21"/>
  <c r="AY21"/>
  <c r="AO21"/>
  <c r="AN21"/>
  <c r="AM21"/>
  <c r="T21"/>
  <c r="S21"/>
  <c r="R21"/>
  <c r="DR20"/>
  <c r="DQ20"/>
  <c r="CZ20"/>
  <c r="CY20"/>
  <c r="CX20"/>
  <c r="CN20"/>
  <c r="CM20"/>
  <c r="CL20"/>
  <c r="BY20"/>
  <c r="BX20"/>
  <c r="BW20"/>
  <c r="BM20"/>
  <c r="BL20"/>
  <c r="BK20"/>
  <c r="BA20"/>
  <c r="AZ20"/>
  <c r="AY20"/>
  <c r="AO20"/>
  <c r="AN20"/>
  <c r="AM20"/>
  <c r="T20"/>
  <c r="DU20" s="1"/>
  <c r="S20"/>
  <c r="R20"/>
  <c r="DR19"/>
  <c r="DQ19"/>
  <c r="CZ19"/>
  <c r="CY19"/>
  <c r="CX19"/>
  <c r="CN19"/>
  <c r="CM19"/>
  <c r="CL19"/>
  <c r="BY19"/>
  <c r="BX19"/>
  <c r="BW19"/>
  <c r="BM19"/>
  <c r="BL19"/>
  <c r="BK19"/>
  <c r="BA19"/>
  <c r="AZ19"/>
  <c r="AY19"/>
  <c r="AO19"/>
  <c r="AN19"/>
  <c r="AM19"/>
  <c r="T19"/>
  <c r="S19"/>
  <c r="DT19" s="1"/>
  <c r="R19"/>
  <c r="DR18"/>
  <c r="DQ18"/>
  <c r="CZ18"/>
  <c r="CY18"/>
  <c r="CX18"/>
  <c r="CN18"/>
  <c r="CM18"/>
  <c r="CL18"/>
  <c r="BY18"/>
  <c r="BX18"/>
  <c r="BW18"/>
  <c r="BM18"/>
  <c r="BL18"/>
  <c r="BK18"/>
  <c r="BA18"/>
  <c r="AZ18"/>
  <c r="AY18"/>
  <c r="AO18"/>
  <c r="AN18"/>
  <c r="DT18" s="1"/>
  <c r="AM18"/>
  <c r="T18"/>
  <c r="S18"/>
  <c r="R18"/>
  <c r="DS18" s="1"/>
  <c r="DR17"/>
  <c r="DQ17"/>
  <c r="CZ17"/>
  <c r="CY17"/>
  <c r="CX17"/>
  <c r="CN17"/>
  <c r="CM17"/>
  <c r="CL17"/>
  <c r="BY17"/>
  <c r="BX17"/>
  <c r="BW17"/>
  <c r="BM17"/>
  <c r="BL17"/>
  <c r="BK17"/>
  <c r="BA17"/>
  <c r="AZ17"/>
  <c r="AY17"/>
  <c r="AO17"/>
  <c r="AN17"/>
  <c r="AM17"/>
  <c r="T17"/>
  <c r="S17"/>
  <c r="R17"/>
  <c r="DR16"/>
  <c r="DQ16"/>
  <c r="CZ16"/>
  <c r="CY16"/>
  <c r="CX16"/>
  <c r="CN16"/>
  <c r="CM16"/>
  <c r="CL16"/>
  <c r="BY16"/>
  <c r="BX16"/>
  <c r="BW16"/>
  <c r="BM16"/>
  <c r="BL16"/>
  <c r="BK16"/>
  <c r="BA16"/>
  <c r="AZ16"/>
  <c r="AY16"/>
  <c r="AO16"/>
  <c r="AN16"/>
  <c r="AM16"/>
  <c r="T16"/>
  <c r="DU16" s="1"/>
  <c r="S16"/>
  <c r="R16"/>
  <c r="DR15"/>
  <c r="DQ15"/>
  <c r="CZ15"/>
  <c r="CY15"/>
  <c r="CX15"/>
  <c r="CN15"/>
  <c r="CM15"/>
  <c r="CL15"/>
  <c r="BY15"/>
  <c r="BX15"/>
  <c r="BW15"/>
  <c r="BM15"/>
  <c r="BL15"/>
  <c r="BK15"/>
  <c r="BA15"/>
  <c r="AZ15"/>
  <c r="AY15"/>
  <c r="AO15"/>
  <c r="AN15"/>
  <c r="AM15"/>
  <c r="T15"/>
  <c r="S15"/>
  <c r="DT15" s="1"/>
  <c r="R15"/>
  <c r="DR14"/>
  <c r="DQ14"/>
  <c r="CZ14"/>
  <c r="CY14"/>
  <c r="CX14"/>
  <c r="CN14"/>
  <c r="CM14"/>
  <c r="CL14"/>
  <c r="BY14"/>
  <c r="BX14"/>
  <c r="BW14"/>
  <c r="BM14"/>
  <c r="BL14"/>
  <c r="BK14"/>
  <c r="BA14"/>
  <c r="AZ14"/>
  <c r="AY14"/>
  <c r="AO14"/>
  <c r="AN14"/>
  <c r="DT14" s="1"/>
  <c r="AM14"/>
  <c r="T14"/>
  <c r="S14"/>
  <c r="R14"/>
  <c r="DS14" s="1"/>
  <c r="DR13"/>
  <c r="DK13"/>
  <c r="DK85" s="1"/>
  <c r="CZ13"/>
  <c r="CY13"/>
  <c r="CX13"/>
  <c r="CN13"/>
  <c r="CM13"/>
  <c r="CL13"/>
  <c r="BY13"/>
  <c r="BX13"/>
  <c r="BW13"/>
  <c r="BM13"/>
  <c r="BL13"/>
  <c r="BK13"/>
  <c r="BA13"/>
  <c r="AZ13"/>
  <c r="AY13"/>
  <c r="AO13"/>
  <c r="AN13"/>
  <c r="AM13"/>
  <c r="T13"/>
  <c r="S13"/>
  <c r="R13"/>
  <c r="DR12"/>
  <c r="DQ12"/>
  <c r="CZ12"/>
  <c r="CY12"/>
  <c r="CX12"/>
  <c r="CN12"/>
  <c r="CM12"/>
  <c r="CL12"/>
  <c r="BY12"/>
  <c r="BX12"/>
  <c r="BW12"/>
  <c r="BM12"/>
  <c r="BL12"/>
  <c r="BK12"/>
  <c r="BA12"/>
  <c r="AZ12"/>
  <c r="AY12"/>
  <c r="AO12"/>
  <c r="AN12"/>
  <c r="AM12"/>
  <c r="T12"/>
  <c r="S12"/>
  <c r="R12"/>
  <c r="DR11"/>
  <c r="DQ11"/>
  <c r="CZ11"/>
  <c r="CY11"/>
  <c r="CX11"/>
  <c r="CN11"/>
  <c r="CM11"/>
  <c r="CL11"/>
  <c r="BY11"/>
  <c r="BX11"/>
  <c r="BW11"/>
  <c r="BM11"/>
  <c r="BL11"/>
  <c r="BK11"/>
  <c r="BA11"/>
  <c r="AZ11"/>
  <c r="AY11"/>
  <c r="AO11"/>
  <c r="AN11"/>
  <c r="AM11"/>
  <c r="T11"/>
  <c r="S11"/>
  <c r="DT11" s="1"/>
  <c r="R11"/>
  <c r="DR10"/>
  <c r="DQ10"/>
  <c r="CZ10"/>
  <c r="CY10"/>
  <c r="CX10"/>
  <c r="CN10"/>
  <c r="CM10"/>
  <c r="CL10"/>
  <c r="BY10"/>
  <c r="BX10"/>
  <c r="BW10"/>
  <c r="BM10"/>
  <c r="BL10"/>
  <c r="BK10"/>
  <c r="BA10"/>
  <c r="AZ10"/>
  <c r="AY10"/>
  <c r="AO10"/>
  <c r="AN10"/>
  <c r="AM10"/>
  <c r="T10"/>
  <c r="S10"/>
  <c r="R10"/>
  <c r="DS10" s="1"/>
  <c r="DR9"/>
  <c r="DQ9"/>
  <c r="CZ9"/>
  <c r="CY9"/>
  <c r="CX9"/>
  <c r="CN9"/>
  <c r="CM9"/>
  <c r="CL9"/>
  <c r="BY9"/>
  <c r="BX9"/>
  <c r="BW9"/>
  <c r="BM9"/>
  <c r="BL9"/>
  <c r="BK9"/>
  <c r="BA9"/>
  <c r="AZ9"/>
  <c r="AY9"/>
  <c r="AO9"/>
  <c r="AN9"/>
  <c r="AM9"/>
  <c r="DS9" s="1"/>
  <c r="T9"/>
  <c r="S9"/>
  <c r="R9"/>
  <c r="DR8"/>
  <c r="DQ8"/>
  <c r="CZ8"/>
  <c r="CY8"/>
  <c r="CX8"/>
  <c r="CN8"/>
  <c r="CM8"/>
  <c r="CL8"/>
  <c r="BY8"/>
  <c r="BX8"/>
  <c r="BW8"/>
  <c r="BM8"/>
  <c r="BL8"/>
  <c r="BK8"/>
  <c r="BA8"/>
  <c r="AZ8"/>
  <c r="AY8"/>
  <c r="AO8"/>
  <c r="AN8"/>
  <c r="AM8"/>
  <c r="T8"/>
  <c r="S8"/>
  <c r="R8"/>
  <c r="DR7"/>
  <c r="DQ7"/>
  <c r="CZ7"/>
  <c r="CY7"/>
  <c r="CX7"/>
  <c r="CN7"/>
  <c r="CN85" s="1"/>
  <c r="CM7"/>
  <c r="CL7"/>
  <c r="BY7"/>
  <c r="BX7"/>
  <c r="BX85" s="1"/>
  <c r="BW7"/>
  <c r="BM7"/>
  <c r="BL7"/>
  <c r="BK7"/>
  <c r="BK85" s="1"/>
  <c r="BA7"/>
  <c r="AZ7"/>
  <c r="AY7"/>
  <c r="AO7"/>
  <c r="AO85" s="1"/>
  <c r="AN7"/>
  <c r="AM7"/>
  <c r="T7"/>
  <c r="S7"/>
  <c r="S85" s="1"/>
  <c r="R7"/>
  <c r="CY85" l="1"/>
  <c r="DT9"/>
  <c r="DS12"/>
  <c r="DU14"/>
  <c r="DS16"/>
  <c r="DT16"/>
  <c r="DT17"/>
  <c r="DU18"/>
  <c r="DS20"/>
  <c r="DT20"/>
  <c r="DT21"/>
  <c r="DU22"/>
  <c r="DS24"/>
  <c r="DT24"/>
  <c r="DT25"/>
  <c r="DU26"/>
  <c r="DS28"/>
  <c r="DT28"/>
  <c r="DT29"/>
  <c r="AZ29"/>
  <c r="AZ85" s="1"/>
  <c r="DT30"/>
  <c r="DU30"/>
  <c r="DU31"/>
  <c r="DS34"/>
  <c r="DT34"/>
  <c r="DT35"/>
  <c r="DU36"/>
  <c r="DS38"/>
  <c r="DT38"/>
  <c r="DT39"/>
  <c r="DU40"/>
  <c r="DS42"/>
  <c r="DT42"/>
  <c r="DT43"/>
  <c r="DU44"/>
  <c r="DS46"/>
  <c r="DT46"/>
  <c r="DT47"/>
  <c r="DU48"/>
  <c r="DS50"/>
  <c r="DT50"/>
  <c r="DT51"/>
  <c r="DT57"/>
  <c r="DU58"/>
  <c r="DS60"/>
  <c r="DT60"/>
  <c r="DT61"/>
  <c r="DU62"/>
  <c r="DS64"/>
  <c r="DT64"/>
  <c r="DT65"/>
  <c r="DU66"/>
  <c r="DS68"/>
  <c r="DT68"/>
  <c r="DT69"/>
  <c r="DU70"/>
  <c r="DS72"/>
  <c r="DT72"/>
  <c r="DT73"/>
  <c r="DU74"/>
  <c r="DS76"/>
  <c r="DT76"/>
  <c r="DT77"/>
  <c r="DU78"/>
  <c r="DS80"/>
  <c r="DT80"/>
  <c r="DT81"/>
  <c r="DU82"/>
  <c r="AM85"/>
  <c r="BM85"/>
  <c r="CL85"/>
  <c r="DS8"/>
  <c r="DS11"/>
  <c r="DU7"/>
  <c r="BL85"/>
  <c r="BY85"/>
  <c r="CX85"/>
  <c r="DR85"/>
  <c r="DT10"/>
  <c r="DU10"/>
  <c r="DU11"/>
  <c r="DS13"/>
  <c r="DU15"/>
  <c r="DS17"/>
  <c r="DU19"/>
  <c r="DS21"/>
  <c r="DU23"/>
  <c r="DS25"/>
  <c r="DU27"/>
  <c r="DS30"/>
  <c r="DT31"/>
  <c r="DU33"/>
  <c r="DS35"/>
  <c r="DU37"/>
  <c r="DS39"/>
  <c r="DU41"/>
  <c r="DS43"/>
  <c r="DU45"/>
  <c r="DS47"/>
  <c r="DU49"/>
  <c r="DS51"/>
  <c r="DU53"/>
  <c r="DU54"/>
  <c r="DS57"/>
  <c r="DU59"/>
  <c r="DS61"/>
  <c r="DU63"/>
  <c r="DS65"/>
  <c r="DU67"/>
  <c r="DS69"/>
  <c r="DU71"/>
  <c r="DS73"/>
  <c r="DU75"/>
  <c r="DU83"/>
  <c r="DT26"/>
  <c r="DT78"/>
  <c r="DU80"/>
  <c r="DT82"/>
  <c r="DU84"/>
  <c r="AN85"/>
  <c r="BW85"/>
  <c r="CM85"/>
  <c r="CZ85"/>
  <c r="DT8"/>
  <c r="DU8"/>
  <c r="DU9"/>
  <c r="DT12"/>
  <c r="DU12"/>
  <c r="DU13"/>
  <c r="DS15"/>
  <c r="DU17"/>
  <c r="DS19"/>
  <c r="DU21"/>
  <c r="DS23"/>
  <c r="DU25"/>
  <c r="DS27"/>
  <c r="DS31"/>
  <c r="DS32"/>
  <c r="R33"/>
  <c r="DS33" s="1"/>
  <c r="DU35"/>
  <c r="DS37"/>
  <c r="DU39"/>
  <c r="DS41"/>
  <c r="DU43"/>
  <c r="DS45"/>
  <c r="DU47"/>
  <c r="DS49"/>
  <c r="DU51"/>
  <c r="DS54"/>
  <c r="DU56"/>
  <c r="DU57"/>
  <c r="DS59"/>
  <c r="DU61"/>
  <c r="DS63"/>
  <c r="DU65"/>
  <c r="DS67"/>
  <c r="DU69"/>
  <c r="DS71"/>
  <c r="DU73"/>
  <c r="DS75"/>
  <c r="DU77"/>
  <c r="DS79"/>
  <c r="DU81"/>
  <c r="DS83"/>
  <c r="I25" i="9"/>
  <c r="O86"/>
  <c r="W86"/>
  <c r="T86"/>
  <c r="N86"/>
  <c r="AA86"/>
  <c r="AD86"/>
  <c r="DU52" i="8"/>
  <c r="DS55"/>
  <c r="DT56"/>
  <c r="DT7"/>
  <c r="BA29"/>
  <c r="DU29" s="1"/>
  <c r="DS7"/>
  <c r="T85"/>
  <c r="DQ13"/>
  <c r="DQ85" s="1"/>
  <c r="AY29"/>
  <c r="DS29" s="1"/>
  <c r="DT85" l="1"/>
  <c r="R85"/>
  <c r="AL25" i="9"/>
  <c r="AL86" s="1"/>
  <c r="I86"/>
  <c r="Q86"/>
  <c r="DT13" i="8"/>
  <c r="BA85"/>
  <c r="DU85" s="1"/>
  <c r="AY85"/>
  <c r="DS85" l="1"/>
  <c r="E83" i="7"/>
  <c r="H83"/>
  <c r="J83"/>
  <c r="J8"/>
  <c r="J18"/>
  <c r="I83" l="1"/>
  <c r="D83" l="1"/>
  <c r="F63" i="6" l="1"/>
  <c r="G63"/>
  <c r="H63"/>
  <c r="D46" i="5" l="1"/>
  <c r="D12"/>
  <c r="C91" i="3"/>
  <c r="D63" i="2"/>
  <c r="C63"/>
  <c r="E63"/>
  <c r="W976" i="1"/>
  <c r="X976"/>
  <c r="Q963"/>
  <c r="R963"/>
  <c r="S963"/>
  <c r="T963"/>
  <c r="U963"/>
  <c r="V963"/>
  <c r="AA962"/>
  <c r="AA963" s="1"/>
  <c r="Q913"/>
  <c r="R913"/>
  <c r="S913"/>
  <c r="T913"/>
  <c r="U913"/>
  <c r="V913"/>
  <c r="Q870"/>
  <c r="R870"/>
  <c r="S870"/>
  <c r="T870"/>
  <c r="U870"/>
  <c r="V870"/>
  <c r="Q660"/>
  <c r="R660"/>
  <c r="S660"/>
  <c r="U660"/>
  <c r="V660"/>
  <c r="Q970"/>
  <c r="R970"/>
  <c r="S970"/>
  <c r="T970"/>
  <c r="U970"/>
  <c r="V970"/>
  <c r="AA969"/>
  <c r="AB969" s="1"/>
  <c r="AC969" s="1"/>
  <c r="AD969" s="1"/>
  <c r="AD970" s="1"/>
  <c r="Q831"/>
  <c r="R831"/>
  <c r="S831"/>
  <c r="T831"/>
  <c r="U831"/>
  <c r="V831"/>
  <c r="AA830"/>
  <c r="AB830" s="1"/>
  <c r="AC830" s="1"/>
  <c r="AD830" s="1"/>
  <c r="AA829"/>
  <c r="AB829" s="1"/>
  <c r="AC829" s="1"/>
  <c r="AD829" s="1"/>
  <c r="AA828"/>
  <c r="AB828" s="1"/>
  <c r="AC828" s="1"/>
  <c r="AD828" s="1"/>
  <c r="Q902"/>
  <c r="R902"/>
  <c r="S902"/>
  <c r="T902"/>
  <c r="U902"/>
  <c r="V902"/>
  <c r="AA901"/>
  <c r="AB901" s="1"/>
  <c r="AC901" s="1"/>
  <c r="AD901" s="1"/>
  <c r="AA900"/>
  <c r="AB900" s="1"/>
  <c r="AC900" s="1"/>
  <c r="AD900" s="1"/>
  <c r="Q960"/>
  <c r="R960"/>
  <c r="S960"/>
  <c r="T960"/>
  <c r="U960"/>
  <c r="V960"/>
  <c r="AA959"/>
  <c r="AB959" s="1"/>
  <c r="AC959" s="1"/>
  <c r="AD959" s="1"/>
  <c r="AD960" s="1"/>
  <c r="AA869"/>
  <c r="AB869" s="1"/>
  <c r="AC869" s="1"/>
  <c r="AD869" s="1"/>
  <c r="AA868"/>
  <c r="AB868" s="1"/>
  <c r="AC868" s="1"/>
  <c r="AD868" s="1"/>
  <c r="AA867"/>
  <c r="AB867" s="1"/>
  <c r="AC867" s="1"/>
  <c r="AD867" s="1"/>
  <c r="AA866"/>
  <c r="AB866" s="1"/>
  <c r="AC866" s="1"/>
  <c r="AD866" s="1"/>
  <c r="AA865"/>
  <c r="AB865" s="1"/>
  <c r="AC865" s="1"/>
  <c r="AD865" s="1"/>
  <c r="Q676"/>
  <c r="R676"/>
  <c r="S676"/>
  <c r="T676"/>
  <c r="U676"/>
  <c r="V676"/>
  <c r="AA675"/>
  <c r="AA676" s="1"/>
  <c r="Q785"/>
  <c r="R785"/>
  <c r="S785"/>
  <c r="U785"/>
  <c r="V785"/>
  <c r="AA784"/>
  <c r="AB784" s="1"/>
  <c r="AC784" s="1"/>
  <c r="AD784" s="1"/>
  <c r="AD785" s="1"/>
  <c r="AA659"/>
  <c r="AB659" s="1"/>
  <c r="AC659" s="1"/>
  <c r="AD659" s="1"/>
  <c r="AD660" s="1"/>
  <c r="Q975"/>
  <c r="R975"/>
  <c r="S975"/>
  <c r="T975"/>
  <c r="U975"/>
  <c r="V975"/>
  <c r="AA974"/>
  <c r="AB974" s="1"/>
  <c r="AC974" s="1"/>
  <c r="AD974" s="1"/>
  <c r="AA973"/>
  <c r="AB973" s="1"/>
  <c r="AA972"/>
  <c r="AB972" s="1"/>
  <c r="AC972" s="1"/>
  <c r="AD972" s="1"/>
  <c r="Q967"/>
  <c r="R967"/>
  <c r="S967"/>
  <c r="T967"/>
  <c r="U967"/>
  <c r="V967"/>
  <c r="AA966"/>
  <c r="AB966" s="1"/>
  <c r="AC966" s="1"/>
  <c r="AA965"/>
  <c r="AB965" s="1"/>
  <c r="AC965" s="1"/>
  <c r="AD965" s="1"/>
  <c r="Q957"/>
  <c r="R957"/>
  <c r="S957"/>
  <c r="T957"/>
  <c r="U957"/>
  <c r="V957"/>
  <c r="AA956"/>
  <c r="AB956" s="1"/>
  <c r="AC956" s="1"/>
  <c r="AD956" s="1"/>
  <c r="AA955"/>
  <c r="AB955" s="1"/>
  <c r="AC955" s="1"/>
  <c r="AD955" s="1"/>
  <c r="AA954"/>
  <c r="AB954" s="1"/>
  <c r="AC954" s="1"/>
  <c r="AD954" s="1"/>
  <c r="AA953"/>
  <c r="AB953" s="1"/>
  <c r="AC953" s="1"/>
  <c r="AD953" s="1"/>
  <c r="AA952"/>
  <c r="AB952" s="1"/>
  <c r="AC952" s="1"/>
  <c r="AD952" s="1"/>
  <c r="AA951"/>
  <c r="AB951" s="1"/>
  <c r="AC951" s="1"/>
  <c r="AD951" s="1"/>
  <c r="AA950"/>
  <c r="AB950" s="1"/>
  <c r="AC950" s="1"/>
  <c r="AD950" s="1"/>
  <c r="AA949"/>
  <c r="AB949" s="1"/>
  <c r="AC949" s="1"/>
  <c r="AD949" s="1"/>
  <c r="AA948"/>
  <c r="AB948" s="1"/>
  <c r="AC948" s="1"/>
  <c r="AD948" s="1"/>
  <c r="AA947"/>
  <c r="AB947" s="1"/>
  <c r="AC947" s="1"/>
  <c r="AD947" s="1"/>
  <c r="AA946"/>
  <c r="AB946" s="1"/>
  <c r="AC946" s="1"/>
  <c r="AD946" s="1"/>
  <c r="AA945"/>
  <c r="AB945" s="1"/>
  <c r="AC945" s="1"/>
  <c r="AD945" s="1"/>
  <c r="AA944"/>
  <c r="AB944" s="1"/>
  <c r="AC944" s="1"/>
  <c r="AD944" s="1"/>
  <c r="AA943"/>
  <c r="AB943" s="1"/>
  <c r="AC943" s="1"/>
  <c r="AD943" s="1"/>
  <c r="Q941"/>
  <c r="R941"/>
  <c r="S941"/>
  <c r="T941"/>
  <c r="U941"/>
  <c r="V941"/>
  <c r="AA940"/>
  <c r="AB940" s="1"/>
  <c r="AA939"/>
  <c r="AB939" s="1"/>
  <c r="AC939" s="1"/>
  <c r="AD939" s="1"/>
  <c r="Q937"/>
  <c r="R937"/>
  <c r="S937"/>
  <c r="T937"/>
  <c r="U937"/>
  <c r="V937"/>
  <c r="AA936"/>
  <c r="AB936" s="1"/>
  <c r="AC936" s="1"/>
  <c r="AD936" s="1"/>
  <c r="AA935"/>
  <c r="AB935" s="1"/>
  <c r="AC935" s="1"/>
  <c r="AD935" s="1"/>
  <c r="AA934"/>
  <c r="AB934" s="1"/>
  <c r="AC934" s="1"/>
  <c r="AD934" s="1"/>
  <c r="AA933"/>
  <c r="AB933" s="1"/>
  <c r="AC933" s="1"/>
  <c r="AD933" s="1"/>
  <c r="AA932"/>
  <c r="AB932" s="1"/>
  <c r="AC932" s="1"/>
  <c r="AD932" s="1"/>
  <c r="AA931"/>
  <c r="AB931" s="1"/>
  <c r="AC931" s="1"/>
  <c r="AD931" s="1"/>
  <c r="AA930"/>
  <c r="AB930" s="1"/>
  <c r="AC930" s="1"/>
  <c r="AD930" s="1"/>
  <c r="AA929"/>
  <c r="AB929" s="1"/>
  <c r="AC929" s="1"/>
  <c r="AD929" s="1"/>
  <c r="AA928"/>
  <c r="AB928" s="1"/>
  <c r="AC928" s="1"/>
  <c r="AD928" s="1"/>
  <c r="AA927"/>
  <c r="AB927" s="1"/>
  <c r="AC927" s="1"/>
  <c r="AD927" s="1"/>
  <c r="AA926"/>
  <c r="AB926" s="1"/>
  <c r="AC926" s="1"/>
  <c r="AD926" s="1"/>
  <c r="AA925"/>
  <c r="AB925" s="1"/>
  <c r="AC925" s="1"/>
  <c r="AD925" s="1"/>
  <c r="AA924"/>
  <c r="AB924" s="1"/>
  <c r="AC924" s="1"/>
  <c r="AD924" s="1"/>
  <c r="AA923"/>
  <c r="AB923" s="1"/>
  <c r="AC923" s="1"/>
  <c r="AD923" s="1"/>
  <c r="AA922"/>
  <c r="AB922" s="1"/>
  <c r="AC922" s="1"/>
  <c r="AD922" s="1"/>
  <c r="AA921"/>
  <c r="AB921" s="1"/>
  <c r="AC921" s="1"/>
  <c r="AD921" s="1"/>
  <c r="AA920"/>
  <c r="AB920" s="1"/>
  <c r="AC920" s="1"/>
  <c r="AD920" s="1"/>
  <c r="AA919"/>
  <c r="AB919" s="1"/>
  <c r="AC919" s="1"/>
  <c r="AD919" s="1"/>
  <c r="AA918"/>
  <c r="AB918" s="1"/>
  <c r="AC918" s="1"/>
  <c r="AD918" s="1"/>
  <c r="AA917"/>
  <c r="AB917" s="1"/>
  <c r="AC917" s="1"/>
  <c r="AD917" s="1"/>
  <c r="AA916"/>
  <c r="AA915"/>
  <c r="AB915" s="1"/>
  <c r="AA912"/>
  <c r="AB912" s="1"/>
  <c r="AC912" s="1"/>
  <c r="AD912" s="1"/>
  <c r="AA911"/>
  <c r="AB911" s="1"/>
  <c r="AC911" s="1"/>
  <c r="AD911" s="1"/>
  <c r="AA910"/>
  <c r="AB910" s="1"/>
  <c r="AC910" s="1"/>
  <c r="AD910" s="1"/>
  <c r="AB962" l="1"/>
  <c r="AD902"/>
  <c r="AD913"/>
  <c r="AA870"/>
  <c r="AC913"/>
  <c r="AA913"/>
  <c r="AD870"/>
  <c r="AB913"/>
  <c r="AC870"/>
  <c r="AB870"/>
  <c r="AB970"/>
  <c r="AC970"/>
  <c r="AA660"/>
  <c r="AB660"/>
  <c r="AD831"/>
  <c r="AA970"/>
  <c r="AC660"/>
  <c r="AB960"/>
  <c r="AB902"/>
  <c r="AC831"/>
  <c r="AC960"/>
  <c r="AC902"/>
  <c r="AA831"/>
  <c r="AA960"/>
  <c r="AA902"/>
  <c r="AB831"/>
  <c r="AC785"/>
  <c r="AA937"/>
  <c r="AA941"/>
  <c r="AA975"/>
  <c r="AD966"/>
  <c r="AD967" s="1"/>
  <c r="AC967"/>
  <c r="AC940"/>
  <c r="AB941"/>
  <c r="AB975"/>
  <c r="AC973"/>
  <c r="AD973" s="1"/>
  <c r="AD975" s="1"/>
  <c r="AB967"/>
  <c r="AA967"/>
  <c r="AB916"/>
  <c r="AC916" s="1"/>
  <c r="AD916" s="1"/>
  <c r="AB785"/>
  <c r="AB675"/>
  <c r="AA957"/>
  <c r="AA785"/>
  <c r="AD957"/>
  <c r="AB957"/>
  <c r="AC957"/>
  <c r="AC915"/>
  <c r="AC962" l="1"/>
  <c r="AB963"/>
  <c r="AB937"/>
  <c r="AC675"/>
  <c r="AB676"/>
  <c r="AD940"/>
  <c r="AD941" s="1"/>
  <c r="AC941"/>
  <c r="AC975"/>
  <c r="AD915"/>
  <c r="AD937" s="1"/>
  <c r="AC937"/>
  <c r="AD962" l="1"/>
  <c r="AD963" s="1"/>
  <c r="AC963"/>
  <c r="AD675"/>
  <c r="AD676" s="1"/>
  <c r="AC676"/>
  <c r="Q908" l="1"/>
  <c r="R908"/>
  <c r="S908"/>
  <c r="T908"/>
  <c r="U908"/>
  <c r="V908"/>
  <c r="AA907"/>
  <c r="AB907" s="1"/>
  <c r="AC907" s="1"/>
  <c r="AD907" s="1"/>
  <c r="AA906"/>
  <c r="AB906" s="1"/>
  <c r="AC906" s="1"/>
  <c r="AD906" s="1"/>
  <c r="AA905"/>
  <c r="AB905" s="1"/>
  <c r="AC905" s="1"/>
  <c r="AD905" s="1"/>
  <c r="AA904"/>
  <c r="Q898"/>
  <c r="R898"/>
  <c r="S898"/>
  <c r="T898"/>
  <c r="U898"/>
  <c r="V898"/>
  <c r="AA897"/>
  <c r="AB897" s="1"/>
  <c r="AC897" s="1"/>
  <c r="AD897" s="1"/>
  <c r="AA896"/>
  <c r="AB896" s="1"/>
  <c r="AC896" s="1"/>
  <c r="AD896" s="1"/>
  <c r="AA895"/>
  <c r="AB895" s="1"/>
  <c r="AC895" s="1"/>
  <c r="AD895" s="1"/>
  <c r="AA894"/>
  <c r="AB894" s="1"/>
  <c r="AC894" s="1"/>
  <c r="AD894" s="1"/>
  <c r="AA893"/>
  <c r="AB893" s="1"/>
  <c r="AC893" s="1"/>
  <c r="AD893" s="1"/>
  <c r="AA892"/>
  <c r="AB892" s="1"/>
  <c r="AC892" s="1"/>
  <c r="AD892" s="1"/>
  <c r="AA891"/>
  <c r="AB891" s="1"/>
  <c r="AC891" s="1"/>
  <c r="AD891" s="1"/>
  <c r="AA890"/>
  <c r="AB890" s="1"/>
  <c r="AC890" s="1"/>
  <c r="AD890" s="1"/>
  <c r="AA889"/>
  <c r="AB889" s="1"/>
  <c r="AC889" s="1"/>
  <c r="AD889" s="1"/>
  <c r="AA888"/>
  <c r="AB888" s="1"/>
  <c r="AC888" s="1"/>
  <c r="AD888" s="1"/>
  <c r="AA887"/>
  <c r="Q884"/>
  <c r="R884"/>
  <c r="S884"/>
  <c r="T884"/>
  <c r="U884"/>
  <c r="V884"/>
  <c r="AA883"/>
  <c r="AB883" s="1"/>
  <c r="AC883" s="1"/>
  <c r="AD883" s="1"/>
  <c r="AA882"/>
  <c r="AB882" s="1"/>
  <c r="AC882" s="1"/>
  <c r="AD882" s="1"/>
  <c r="AA881"/>
  <c r="AB881" s="1"/>
  <c r="AC881" s="1"/>
  <c r="AD881" s="1"/>
  <c r="AA880"/>
  <c r="AB880" s="1"/>
  <c r="AC880" s="1"/>
  <c r="AD880" s="1"/>
  <c r="AA879"/>
  <c r="AB879" s="1"/>
  <c r="AC879" s="1"/>
  <c r="AD879" s="1"/>
  <c r="AA878"/>
  <c r="AB878" s="1"/>
  <c r="AC878" s="1"/>
  <c r="AD878" s="1"/>
  <c r="AA877"/>
  <c r="AB877" s="1"/>
  <c r="AC877" s="1"/>
  <c r="AD877" s="1"/>
  <c r="AA876"/>
  <c r="AB876" s="1"/>
  <c r="AC876" s="1"/>
  <c r="AD876" s="1"/>
  <c r="AA875"/>
  <c r="AB875" s="1"/>
  <c r="AC875" s="1"/>
  <c r="AD875" s="1"/>
  <c r="AA874"/>
  <c r="AB874" s="1"/>
  <c r="AC874" s="1"/>
  <c r="AD874" s="1"/>
  <c r="AA873"/>
  <c r="AB873" s="1"/>
  <c r="AC873" s="1"/>
  <c r="AD873" s="1"/>
  <c r="AA872"/>
  <c r="AB872" s="1"/>
  <c r="AC872" s="1"/>
  <c r="AD872" s="1"/>
  <c r="Q863"/>
  <c r="R863"/>
  <c r="S863"/>
  <c r="T863"/>
  <c r="U863"/>
  <c r="V863"/>
  <c r="AA862"/>
  <c r="AB862" s="1"/>
  <c r="AC862" s="1"/>
  <c r="AD862" s="1"/>
  <c r="AA861"/>
  <c r="AB861" s="1"/>
  <c r="AC861" s="1"/>
  <c r="AD861" s="1"/>
  <c r="AA860"/>
  <c r="AB860" s="1"/>
  <c r="AC860" s="1"/>
  <c r="AD860" s="1"/>
  <c r="AA859"/>
  <c r="AB859" s="1"/>
  <c r="AC859" s="1"/>
  <c r="AD859" s="1"/>
  <c r="AA858"/>
  <c r="AB858" s="1"/>
  <c r="AC858" s="1"/>
  <c r="AD858" s="1"/>
  <c r="AA857"/>
  <c r="AB857" s="1"/>
  <c r="AC857" s="1"/>
  <c r="AD857" s="1"/>
  <c r="AA856"/>
  <c r="AB856" s="1"/>
  <c r="AC856" s="1"/>
  <c r="AD856" s="1"/>
  <c r="AA855"/>
  <c r="AB855" s="1"/>
  <c r="AC855" s="1"/>
  <c r="AD855" s="1"/>
  <c r="AA854"/>
  <c r="AB854" s="1"/>
  <c r="AC854" s="1"/>
  <c r="AD854" s="1"/>
  <c r="AA853"/>
  <c r="AB853" s="1"/>
  <c r="AC853" s="1"/>
  <c r="AD853" s="1"/>
  <c r="Q851"/>
  <c r="R851"/>
  <c r="S851"/>
  <c r="U851"/>
  <c r="V851"/>
  <c r="AA850"/>
  <c r="AB850" s="1"/>
  <c r="AC850" s="1"/>
  <c r="AD850" s="1"/>
  <c r="AD851" s="1"/>
  <c r="Q848"/>
  <c r="R848"/>
  <c r="S848"/>
  <c r="T848"/>
  <c r="U848"/>
  <c r="V848"/>
  <c r="AA847"/>
  <c r="AB847" s="1"/>
  <c r="AC847" s="1"/>
  <c r="AD847" s="1"/>
  <c r="AA846"/>
  <c r="AB846" s="1"/>
  <c r="AC846" s="1"/>
  <c r="AD846" s="1"/>
  <c r="AA845"/>
  <c r="AB845" s="1"/>
  <c r="AC845" s="1"/>
  <c r="AD845" s="1"/>
  <c r="Q843"/>
  <c r="R843"/>
  <c r="S843"/>
  <c r="T843"/>
  <c r="U843"/>
  <c r="V843"/>
  <c r="AA842"/>
  <c r="AB842" s="1"/>
  <c r="AC842" s="1"/>
  <c r="AD842" s="1"/>
  <c r="AD843" s="1"/>
  <c r="Q840"/>
  <c r="R840"/>
  <c r="S840"/>
  <c r="T840"/>
  <c r="U840"/>
  <c r="V840"/>
  <c r="AA839"/>
  <c r="AB839" s="1"/>
  <c r="AC839" s="1"/>
  <c r="AD839" s="1"/>
  <c r="AA838"/>
  <c r="AB838" s="1"/>
  <c r="AC838" s="1"/>
  <c r="AD838" s="1"/>
  <c r="AA837"/>
  <c r="AB837" s="1"/>
  <c r="AC837" s="1"/>
  <c r="AD837" s="1"/>
  <c r="AA836"/>
  <c r="AB836" s="1"/>
  <c r="AC836" s="1"/>
  <c r="AD836" s="1"/>
  <c r="AA835"/>
  <c r="AB835" s="1"/>
  <c r="AC835" s="1"/>
  <c r="AD835" s="1"/>
  <c r="AA834"/>
  <c r="AB834" s="1"/>
  <c r="AC834" s="1"/>
  <c r="AD834" s="1"/>
  <c r="AA833"/>
  <c r="AB833" s="1"/>
  <c r="AC833" s="1"/>
  <c r="AD833" s="1"/>
  <c r="Q826"/>
  <c r="R826"/>
  <c r="S826"/>
  <c r="T826"/>
  <c r="U826"/>
  <c r="V826"/>
  <c r="AA825"/>
  <c r="AB825" s="1"/>
  <c r="AC825" s="1"/>
  <c r="AD825" s="1"/>
  <c r="AA824"/>
  <c r="AB824" s="1"/>
  <c r="AC824" s="1"/>
  <c r="AD824" s="1"/>
  <c r="AA823"/>
  <c r="AB823" s="1"/>
  <c r="AC823" s="1"/>
  <c r="AD823" s="1"/>
  <c r="AA822"/>
  <c r="Q820"/>
  <c r="R820"/>
  <c r="S820"/>
  <c r="T820"/>
  <c r="U820"/>
  <c r="V820"/>
  <c r="AA819"/>
  <c r="AB819" s="1"/>
  <c r="AC819" s="1"/>
  <c r="AD819" s="1"/>
  <c r="AA818"/>
  <c r="AB818" s="1"/>
  <c r="AC818" s="1"/>
  <c r="AD818" s="1"/>
  <c r="AA817"/>
  <c r="AB817" s="1"/>
  <c r="AC817" s="1"/>
  <c r="AD817" s="1"/>
  <c r="AA816"/>
  <c r="AB816" s="1"/>
  <c r="AC816" s="1"/>
  <c r="AD816" s="1"/>
  <c r="AA815"/>
  <c r="AB815" s="1"/>
  <c r="AC815" s="1"/>
  <c r="AD815" s="1"/>
  <c r="AA814"/>
  <c r="AB814" s="1"/>
  <c r="AC814" s="1"/>
  <c r="AD814" s="1"/>
  <c r="AA813"/>
  <c r="AB813" s="1"/>
  <c r="AC813" s="1"/>
  <c r="AD813" s="1"/>
  <c r="AA812"/>
  <c r="AB812" s="1"/>
  <c r="AC812" s="1"/>
  <c r="AD812" s="1"/>
  <c r="AA811"/>
  <c r="AB811" s="1"/>
  <c r="AC811" s="1"/>
  <c r="AD811" s="1"/>
  <c r="AA810"/>
  <c r="AB810" s="1"/>
  <c r="AC810" s="1"/>
  <c r="AD810" s="1"/>
  <c r="AA809"/>
  <c r="AB809" s="1"/>
  <c r="AC809" s="1"/>
  <c r="AD809" s="1"/>
  <c r="AA808"/>
  <c r="AB808" s="1"/>
  <c r="AC808" s="1"/>
  <c r="AD808" s="1"/>
  <c r="AA807"/>
  <c r="AB807" s="1"/>
  <c r="AC807" s="1"/>
  <c r="AD807" s="1"/>
  <c r="AA806"/>
  <c r="AB806" s="1"/>
  <c r="AC806" s="1"/>
  <c r="AD806" s="1"/>
  <c r="AA805"/>
  <c r="Q803"/>
  <c r="R803"/>
  <c r="S803"/>
  <c r="T803"/>
  <c r="U803"/>
  <c r="V803"/>
  <c r="AA802"/>
  <c r="AB802" s="1"/>
  <c r="AC802" s="1"/>
  <c r="AD802" s="1"/>
  <c r="AA801"/>
  <c r="AB801" s="1"/>
  <c r="AC801" s="1"/>
  <c r="AD801" s="1"/>
  <c r="AA800"/>
  <c r="AB800" s="1"/>
  <c r="AC800" s="1"/>
  <c r="AD800" s="1"/>
  <c r="AA799"/>
  <c r="AA798"/>
  <c r="AB798" s="1"/>
  <c r="Q796"/>
  <c r="R796"/>
  <c r="S796"/>
  <c r="T796"/>
  <c r="U796"/>
  <c r="V796"/>
  <c r="AA795"/>
  <c r="AB795" s="1"/>
  <c r="AC795" s="1"/>
  <c r="AD795" s="1"/>
  <c r="AA794"/>
  <c r="AB794" s="1"/>
  <c r="AC794" s="1"/>
  <c r="AD794" s="1"/>
  <c r="AA793"/>
  <c r="AB793" s="1"/>
  <c r="AC793" s="1"/>
  <c r="AD793" s="1"/>
  <c r="AA792"/>
  <c r="AB792" s="1"/>
  <c r="AC792" s="1"/>
  <c r="AD792" s="1"/>
  <c r="AA791"/>
  <c r="AB791" s="1"/>
  <c r="AC791" s="1"/>
  <c r="AD791" s="1"/>
  <c r="AA790"/>
  <c r="AB790" s="1"/>
  <c r="AC790" s="1"/>
  <c r="AD790" s="1"/>
  <c r="AA789"/>
  <c r="AB789" s="1"/>
  <c r="AC789" s="1"/>
  <c r="AD789" s="1"/>
  <c r="AA788"/>
  <c r="AB788" s="1"/>
  <c r="AC788" s="1"/>
  <c r="AD788" s="1"/>
  <c r="AA787"/>
  <c r="Q782"/>
  <c r="R782"/>
  <c r="S782"/>
  <c r="T782"/>
  <c r="U782"/>
  <c r="V782"/>
  <c r="AA781"/>
  <c r="AB781" s="1"/>
  <c r="AC781" s="1"/>
  <c r="AD781" s="1"/>
  <c r="AA780"/>
  <c r="AB780" s="1"/>
  <c r="AC780" s="1"/>
  <c r="AD780" s="1"/>
  <c r="AA779"/>
  <c r="AB779" s="1"/>
  <c r="AC779" s="1"/>
  <c r="AD779" s="1"/>
  <c r="AA778"/>
  <c r="AB778" s="1"/>
  <c r="AC778" s="1"/>
  <c r="AD778" s="1"/>
  <c r="AA777"/>
  <c r="AB777" s="1"/>
  <c r="AC777" s="1"/>
  <c r="AD777" s="1"/>
  <c r="AA776"/>
  <c r="AB776" s="1"/>
  <c r="AC776" s="1"/>
  <c r="AD776" s="1"/>
  <c r="AA775"/>
  <c r="AB775" s="1"/>
  <c r="AC775" s="1"/>
  <c r="AD775" s="1"/>
  <c r="AA774"/>
  <c r="AB774" s="1"/>
  <c r="AC774" s="1"/>
  <c r="AD774" s="1"/>
  <c r="AA773"/>
  <c r="AB773" s="1"/>
  <c r="AC773" s="1"/>
  <c r="AD773" s="1"/>
  <c r="AA772"/>
  <c r="AB772" s="1"/>
  <c r="AC772" s="1"/>
  <c r="AD772" s="1"/>
  <c r="AA771"/>
  <c r="AB771" s="1"/>
  <c r="AC771" s="1"/>
  <c r="AD771" s="1"/>
  <c r="AA770"/>
  <c r="AB770" s="1"/>
  <c r="AC770" s="1"/>
  <c r="AD770" s="1"/>
  <c r="AA769"/>
  <c r="AB769" s="1"/>
  <c r="AC769" s="1"/>
  <c r="AD769" s="1"/>
  <c r="AA768"/>
  <c r="AB768" s="1"/>
  <c r="AC768" s="1"/>
  <c r="AD768" s="1"/>
  <c r="AA767"/>
  <c r="AB767" s="1"/>
  <c r="AC767" s="1"/>
  <c r="AD767" s="1"/>
  <c r="AA766"/>
  <c r="AB766" s="1"/>
  <c r="AC766" s="1"/>
  <c r="AD766" s="1"/>
  <c r="AA765"/>
  <c r="AB765" s="1"/>
  <c r="AC765" s="1"/>
  <c r="AD765" s="1"/>
  <c r="AA764"/>
  <c r="AB764" s="1"/>
  <c r="AC764" s="1"/>
  <c r="AD764" s="1"/>
  <c r="AA763"/>
  <c r="AB763" s="1"/>
  <c r="AC763" s="1"/>
  <c r="AD763" s="1"/>
  <c r="AA762"/>
  <c r="AB762" s="1"/>
  <c r="AC762" s="1"/>
  <c r="AD762" s="1"/>
  <c r="AA761"/>
  <c r="AB761" s="1"/>
  <c r="AC761" s="1"/>
  <c r="AD761" s="1"/>
  <c r="AA760"/>
  <c r="AB760" s="1"/>
  <c r="AC760" s="1"/>
  <c r="AD760" s="1"/>
  <c r="Q757"/>
  <c r="R757"/>
  <c r="S757"/>
  <c r="T757"/>
  <c r="U757"/>
  <c r="V757"/>
  <c r="AA756"/>
  <c r="AB756" s="1"/>
  <c r="AC756" s="1"/>
  <c r="AD756" s="1"/>
  <c r="AA755"/>
  <c r="AB755" s="1"/>
  <c r="AC755" s="1"/>
  <c r="AD755" s="1"/>
  <c r="AA754"/>
  <c r="AA753"/>
  <c r="AB753" s="1"/>
  <c r="Q751"/>
  <c r="R751"/>
  <c r="S751"/>
  <c r="T751"/>
  <c r="U751"/>
  <c r="V751"/>
  <c r="AA750"/>
  <c r="AB750" s="1"/>
  <c r="AC750" s="1"/>
  <c r="AD750" s="1"/>
  <c r="AA749"/>
  <c r="AB749" s="1"/>
  <c r="AC749" s="1"/>
  <c r="AD749" s="1"/>
  <c r="AA748"/>
  <c r="AB748" s="1"/>
  <c r="AC748" s="1"/>
  <c r="AD748" s="1"/>
  <c r="AA747"/>
  <c r="AB747" s="1"/>
  <c r="AC747" s="1"/>
  <c r="AD747" s="1"/>
  <c r="AA746"/>
  <c r="Q744"/>
  <c r="R744"/>
  <c r="S744"/>
  <c r="T744"/>
  <c r="U744"/>
  <c r="V744"/>
  <c r="AA743"/>
  <c r="AB743" s="1"/>
  <c r="AC743" s="1"/>
  <c r="AD743" s="1"/>
  <c r="AA742"/>
  <c r="AB742" s="1"/>
  <c r="AC742" s="1"/>
  <c r="AD742" s="1"/>
  <c r="AA741"/>
  <c r="AB741" s="1"/>
  <c r="AC741" s="1"/>
  <c r="AD741" s="1"/>
  <c r="AA740"/>
  <c r="Q738"/>
  <c r="R738"/>
  <c r="S738"/>
  <c r="T738"/>
  <c r="U738"/>
  <c r="V738"/>
  <c r="AA737"/>
  <c r="AB737" s="1"/>
  <c r="AC737" s="1"/>
  <c r="AD737" s="1"/>
  <c r="AA736"/>
  <c r="AB736" s="1"/>
  <c r="AC736" s="1"/>
  <c r="AD736" s="1"/>
  <c r="AA735"/>
  <c r="AB735" s="1"/>
  <c r="AC735" s="1"/>
  <c r="AD735" s="1"/>
  <c r="AA734"/>
  <c r="AB734" s="1"/>
  <c r="AC734" s="1"/>
  <c r="AD734" s="1"/>
  <c r="AA733"/>
  <c r="AB733" s="1"/>
  <c r="AC733" s="1"/>
  <c r="AD733" s="1"/>
  <c r="AA732"/>
  <c r="AB732" s="1"/>
  <c r="AC732" s="1"/>
  <c r="AD732" s="1"/>
  <c r="AA731"/>
  <c r="AB731" s="1"/>
  <c r="AC731" s="1"/>
  <c r="AD731" s="1"/>
  <c r="AA730"/>
  <c r="AB730" s="1"/>
  <c r="AC730" s="1"/>
  <c r="AD730" s="1"/>
  <c r="AA729"/>
  <c r="AB729" s="1"/>
  <c r="AC729" s="1"/>
  <c r="AD729" s="1"/>
  <c r="AA728"/>
  <c r="Q726"/>
  <c r="R726"/>
  <c r="S726"/>
  <c r="T726"/>
  <c r="U726"/>
  <c r="V726"/>
  <c r="AA725"/>
  <c r="AB725" s="1"/>
  <c r="AC725" s="1"/>
  <c r="AD725" s="1"/>
  <c r="AA724"/>
  <c r="AB724" s="1"/>
  <c r="AC724" s="1"/>
  <c r="AD724" s="1"/>
  <c r="AA723"/>
  <c r="AB723" s="1"/>
  <c r="AC723" s="1"/>
  <c r="AD723" s="1"/>
  <c r="AA722"/>
  <c r="AB722" s="1"/>
  <c r="AC722" s="1"/>
  <c r="AD722" s="1"/>
  <c r="Q720"/>
  <c r="R720"/>
  <c r="S720"/>
  <c r="T720"/>
  <c r="U720"/>
  <c r="V720"/>
  <c r="AA719"/>
  <c r="AB719" s="1"/>
  <c r="AC719" s="1"/>
  <c r="AD719" s="1"/>
  <c r="AA718"/>
  <c r="AB718" s="1"/>
  <c r="AC718" s="1"/>
  <c r="AD718" s="1"/>
  <c r="AA717"/>
  <c r="AB717" s="1"/>
  <c r="AC717" s="1"/>
  <c r="AD717" s="1"/>
  <c r="AA716"/>
  <c r="AB716" s="1"/>
  <c r="AC716" s="1"/>
  <c r="AD716" s="1"/>
  <c r="AA715"/>
  <c r="AB715" s="1"/>
  <c r="AC715" s="1"/>
  <c r="AD715" s="1"/>
  <c r="AA714"/>
  <c r="AB714" s="1"/>
  <c r="AC714" s="1"/>
  <c r="AD714" s="1"/>
  <c r="AA713"/>
  <c r="AB713" s="1"/>
  <c r="AC713" s="1"/>
  <c r="AD713" s="1"/>
  <c r="AA712"/>
  <c r="AB712" s="1"/>
  <c r="AC712" s="1"/>
  <c r="AD712" s="1"/>
  <c r="AA711"/>
  <c r="AB711" s="1"/>
  <c r="AC711" s="1"/>
  <c r="AD711" s="1"/>
  <c r="AA710"/>
  <c r="AB710" s="1"/>
  <c r="AC710" s="1"/>
  <c r="AD710" s="1"/>
  <c r="AA709"/>
  <c r="AB709" s="1"/>
  <c r="AC709" s="1"/>
  <c r="AD709" s="1"/>
  <c r="AA708"/>
  <c r="AB708" s="1"/>
  <c r="AC708" s="1"/>
  <c r="AD708" s="1"/>
  <c r="AA707"/>
  <c r="AB707" s="1"/>
  <c r="AC707" s="1"/>
  <c r="AD707" s="1"/>
  <c r="AA706"/>
  <c r="AB706" s="1"/>
  <c r="AC706" s="1"/>
  <c r="AD706" s="1"/>
  <c r="AA705"/>
  <c r="AB705" s="1"/>
  <c r="AC705" s="1"/>
  <c r="AD705" s="1"/>
  <c r="AA704"/>
  <c r="AB704" s="1"/>
  <c r="AC704" s="1"/>
  <c r="AD704" s="1"/>
  <c r="AA703"/>
  <c r="AB703" s="1"/>
  <c r="AC703" s="1"/>
  <c r="AD703" s="1"/>
  <c r="AA702"/>
  <c r="AB702" s="1"/>
  <c r="AC702" s="1"/>
  <c r="AD702" s="1"/>
  <c r="AA701"/>
  <c r="AB701" s="1"/>
  <c r="AC701" s="1"/>
  <c r="AD701" s="1"/>
  <c r="AA700"/>
  <c r="AB700" s="1"/>
  <c r="AC700" s="1"/>
  <c r="AD700" s="1"/>
  <c r="AA699"/>
  <c r="AB699" s="1"/>
  <c r="AC699" s="1"/>
  <c r="AD699" s="1"/>
  <c r="AA698"/>
  <c r="AB698" s="1"/>
  <c r="AC698" s="1"/>
  <c r="AD698" s="1"/>
  <c r="AA697"/>
  <c r="AB697" s="1"/>
  <c r="AC697" s="1"/>
  <c r="AD697" s="1"/>
  <c r="AA696"/>
  <c r="AB696" s="1"/>
  <c r="AC696" s="1"/>
  <c r="AD696" s="1"/>
  <c r="AA695"/>
  <c r="AB695" s="1"/>
  <c r="AC695" s="1"/>
  <c r="AD695" s="1"/>
  <c r="AA694"/>
  <c r="AB694" s="1"/>
  <c r="AC694" s="1"/>
  <c r="AD694" s="1"/>
  <c r="AA693"/>
  <c r="AB693" s="1"/>
  <c r="AC693" s="1"/>
  <c r="AD693" s="1"/>
  <c r="AA692"/>
  <c r="AB692" s="1"/>
  <c r="AC692" s="1"/>
  <c r="AD692" s="1"/>
  <c r="AA691"/>
  <c r="AB691" s="1"/>
  <c r="AC691" s="1"/>
  <c r="AD691" s="1"/>
  <c r="AA690"/>
  <c r="AB690" s="1"/>
  <c r="AC690" s="1"/>
  <c r="AD690" s="1"/>
  <c r="AA689"/>
  <c r="AB689" s="1"/>
  <c r="AC689" s="1"/>
  <c r="AD689" s="1"/>
  <c r="AA688"/>
  <c r="AB688" s="1"/>
  <c r="AC688" s="1"/>
  <c r="AD688" s="1"/>
  <c r="AA687"/>
  <c r="AB687" s="1"/>
  <c r="AC687" s="1"/>
  <c r="AD687" s="1"/>
  <c r="AA686"/>
  <c r="AB686" s="1"/>
  <c r="AC686" s="1"/>
  <c r="AD686" s="1"/>
  <c r="AA685"/>
  <c r="AB685" s="1"/>
  <c r="AC685" s="1"/>
  <c r="AD685" s="1"/>
  <c r="AA684"/>
  <c r="AB684" s="1"/>
  <c r="AC684" s="1"/>
  <c r="AD684" s="1"/>
  <c r="AA683"/>
  <c r="AB683" s="1"/>
  <c r="AC683" s="1"/>
  <c r="AD683" s="1"/>
  <c r="AA682"/>
  <c r="AB682" s="1"/>
  <c r="AC682" s="1"/>
  <c r="AD682" s="1"/>
  <c r="AA681"/>
  <c r="AB681" s="1"/>
  <c r="AC681" s="1"/>
  <c r="AD681" s="1"/>
  <c r="AA680"/>
  <c r="AB680" s="1"/>
  <c r="AC680" s="1"/>
  <c r="AD680" s="1"/>
  <c r="AA679"/>
  <c r="AB679" s="1"/>
  <c r="AC679" s="1"/>
  <c r="AD679" s="1"/>
  <c r="AA678"/>
  <c r="Q673"/>
  <c r="R673"/>
  <c r="S673"/>
  <c r="U673"/>
  <c r="V673"/>
  <c r="AA672"/>
  <c r="AA673" s="1"/>
  <c r="Q670"/>
  <c r="R670"/>
  <c r="S670"/>
  <c r="T670"/>
  <c r="U670"/>
  <c r="V670"/>
  <c r="AA669"/>
  <c r="AB669" s="1"/>
  <c r="AC669" s="1"/>
  <c r="AD669" s="1"/>
  <c r="AA668"/>
  <c r="AA667"/>
  <c r="AB667" s="1"/>
  <c r="AC667" s="1"/>
  <c r="AD667" s="1"/>
  <c r="Q665"/>
  <c r="R665"/>
  <c r="S665"/>
  <c r="T665"/>
  <c r="U665"/>
  <c r="V665"/>
  <c r="AA664"/>
  <c r="AB664" s="1"/>
  <c r="AC664" s="1"/>
  <c r="AD664" s="1"/>
  <c r="AA663"/>
  <c r="AB663" s="1"/>
  <c r="AC663" s="1"/>
  <c r="AD663" s="1"/>
  <c r="AA662"/>
  <c r="AB662" s="1"/>
  <c r="AC662" s="1"/>
  <c r="AD662" s="1"/>
  <c r="Q657"/>
  <c r="R657"/>
  <c r="S657"/>
  <c r="T657"/>
  <c r="U657"/>
  <c r="V657"/>
  <c r="AA656"/>
  <c r="AB656" s="1"/>
  <c r="AC656" s="1"/>
  <c r="AD656" s="1"/>
  <c r="AA655"/>
  <c r="AB655" s="1"/>
  <c r="AC655" s="1"/>
  <c r="AD655" s="1"/>
  <c r="AA654"/>
  <c r="AB654" s="1"/>
  <c r="AC654" s="1"/>
  <c r="AD654" s="1"/>
  <c r="AA653"/>
  <c r="AB653" s="1"/>
  <c r="AC653" s="1"/>
  <c r="AD653" s="1"/>
  <c r="AA652"/>
  <c r="AB652" s="1"/>
  <c r="AC652" s="1"/>
  <c r="AD652" s="1"/>
  <c r="AA651"/>
  <c r="AB651" s="1"/>
  <c r="AC651" s="1"/>
  <c r="AD651" s="1"/>
  <c r="AA650"/>
  <c r="AB650" s="1"/>
  <c r="AC650" s="1"/>
  <c r="AD650" s="1"/>
  <c r="AA649"/>
  <c r="AB649" s="1"/>
  <c r="AC649" s="1"/>
  <c r="AD649" s="1"/>
  <c r="Q647"/>
  <c r="R647"/>
  <c r="S647"/>
  <c r="T647"/>
  <c r="U647"/>
  <c r="V647"/>
  <c r="AA646"/>
  <c r="AB646" s="1"/>
  <c r="AC646" s="1"/>
  <c r="AD646" s="1"/>
  <c r="AA645"/>
  <c r="AB645" s="1"/>
  <c r="AC645" s="1"/>
  <c r="AD645" s="1"/>
  <c r="AA644"/>
  <c r="AB644" s="1"/>
  <c r="AC644" s="1"/>
  <c r="AD644" s="1"/>
  <c r="AA643"/>
  <c r="AB643" s="1"/>
  <c r="AC643" s="1"/>
  <c r="AD643" s="1"/>
  <c r="AA642"/>
  <c r="AB642" s="1"/>
  <c r="AC642" s="1"/>
  <c r="AD642" s="1"/>
  <c r="AA641"/>
  <c r="AB641" s="1"/>
  <c r="AC641" s="1"/>
  <c r="AD641" s="1"/>
  <c r="AA640"/>
  <c r="AB640" s="1"/>
  <c r="AC640" s="1"/>
  <c r="AD640" s="1"/>
  <c r="AA639"/>
  <c r="AB639" s="1"/>
  <c r="AC639" s="1"/>
  <c r="AD639" s="1"/>
  <c r="AA638"/>
  <c r="AB638" s="1"/>
  <c r="AC638" s="1"/>
  <c r="AD638" s="1"/>
  <c r="AA637"/>
  <c r="AB637" s="1"/>
  <c r="AC637" s="1"/>
  <c r="AD637" s="1"/>
  <c r="AA636"/>
  <c r="AB636" s="1"/>
  <c r="AC636" s="1"/>
  <c r="AD636" s="1"/>
  <c r="AA635"/>
  <c r="AB635" s="1"/>
  <c r="AC635" s="1"/>
  <c r="AD635" s="1"/>
  <c r="AA634"/>
  <c r="AB634" s="1"/>
  <c r="AC634" s="1"/>
  <c r="AD634" s="1"/>
  <c r="AA633"/>
  <c r="AB633" s="1"/>
  <c r="AC633" s="1"/>
  <c r="AD633" s="1"/>
  <c r="AA632"/>
  <c r="AB632" s="1"/>
  <c r="AC632" s="1"/>
  <c r="AD632" s="1"/>
  <c r="AA631"/>
  <c r="AB631" s="1"/>
  <c r="AC631" s="1"/>
  <c r="AD631" s="1"/>
  <c r="AA630"/>
  <c r="AB630" s="1"/>
  <c r="AC630" s="1"/>
  <c r="AD630" s="1"/>
  <c r="AA629"/>
  <c r="AB629" s="1"/>
  <c r="AC629" s="1"/>
  <c r="AD629" s="1"/>
  <c r="AA628"/>
  <c r="AB628" s="1"/>
  <c r="AC628" s="1"/>
  <c r="AD628" s="1"/>
  <c r="AA627"/>
  <c r="AB627" s="1"/>
  <c r="Q625"/>
  <c r="R625"/>
  <c r="S625"/>
  <c r="T625"/>
  <c r="U625"/>
  <c r="V625"/>
  <c r="AA624"/>
  <c r="AB624" s="1"/>
  <c r="AC624" s="1"/>
  <c r="AD624" s="1"/>
  <c r="AA623"/>
  <c r="AB623" s="1"/>
  <c r="AC623" s="1"/>
  <c r="AD623" s="1"/>
  <c r="AA622"/>
  <c r="AB622" s="1"/>
  <c r="AC622" s="1"/>
  <c r="AD622" s="1"/>
  <c r="AA621"/>
  <c r="AB621" s="1"/>
  <c r="AC621" s="1"/>
  <c r="AD621" s="1"/>
  <c r="AA620"/>
  <c r="AB620" s="1"/>
  <c r="AC620" s="1"/>
  <c r="AD620" s="1"/>
  <c r="AA619"/>
  <c r="AB619" s="1"/>
  <c r="AC619" s="1"/>
  <c r="AD619" s="1"/>
  <c r="Q617"/>
  <c r="R617"/>
  <c r="S617"/>
  <c r="T617"/>
  <c r="U617"/>
  <c r="V617"/>
  <c r="AA616"/>
  <c r="AB616" s="1"/>
  <c r="AC616" s="1"/>
  <c r="AD616" s="1"/>
  <c r="AA615"/>
  <c r="AB615" s="1"/>
  <c r="AC615" s="1"/>
  <c r="AD615" s="1"/>
  <c r="AA614"/>
  <c r="AB614" s="1"/>
  <c r="AC614" s="1"/>
  <c r="AD614" s="1"/>
  <c r="AA613"/>
  <c r="AB613" s="1"/>
  <c r="AC613" s="1"/>
  <c r="AD613" s="1"/>
  <c r="AA612"/>
  <c r="AB612" s="1"/>
  <c r="AC612" s="1"/>
  <c r="AD612" s="1"/>
  <c r="AA611"/>
  <c r="AB611" s="1"/>
  <c r="AC611" s="1"/>
  <c r="AD611" s="1"/>
  <c r="AA610"/>
  <c r="AB610" s="1"/>
  <c r="AC610" s="1"/>
  <c r="AD610" s="1"/>
  <c r="AA609"/>
  <c r="AB609" s="1"/>
  <c r="AC609" s="1"/>
  <c r="AD609" s="1"/>
  <c r="AA608"/>
  <c r="AB608" s="1"/>
  <c r="AC608" s="1"/>
  <c r="AD608" s="1"/>
  <c r="AA607"/>
  <c r="AB607" s="1"/>
  <c r="AC607" s="1"/>
  <c r="AD607" s="1"/>
  <c r="AA606"/>
  <c r="AB606" s="1"/>
  <c r="AC606" s="1"/>
  <c r="AD606" s="1"/>
  <c r="AA605"/>
  <c r="AB605" s="1"/>
  <c r="AC605" s="1"/>
  <c r="AD605" s="1"/>
  <c r="AA604"/>
  <c r="AB604" s="1"/>
  <c r="AC604" s="1"/>
  <c r="AD604" s="1"/>
  <c r="AA603"/>
  <c r="AB603" s="1"/>
  <c r="AC603" s="1"/>
  <c r="AD603" s="1"/>
  <c r="AA602"/>
  <c r="AB602" s="1"/>
  <c r="AC602" s="1"/>
  <c r="AD602" s="1"/>
  <c r="AA601"/>
  <c r="AB601" s="1"/>
  <c r="AC601" s="1"/>
  <c r="AD601" s="1"/>
  <c r="AA600"/>
  <c r="AB600" s="1"/>
  <c r="AC600" s="1"/>
  <c r="AD600" s="1"/>
  <c r="AA599"/>
  <c r="AB599" s="1"/>
  <c r="AC599" s="1"/>
  <c r="AD599" s="1"/>
  <c r="AA598"/>
  <c r="AB598" s="1"/>
  <c r="AC598" s="1"/>
  <c r="AD598" s="1"/>
  <c r="AA597"/>
  <c r="AB597" s="1"/>
  <c r="AC597" s="1"/>
  <c r="AD597" s="1"/>
  <c r="AA596"/>
  <c r="AB596" s="1"/>
  <c r="AC596" s="1"/>
  <c r="AD596" s="1"/>
  <c r="AA595"/>
  <c r="AB595" s="1"/>
  <c r="AC595" s="1"/>
  <c r="AD595" s="1"/>
  <c r="AA594"/>
  <c r="AB594" s="1"/>
  <c r="AC594" s="1"/>
  <c r="AD594" s="1"/>
  <c r="AA593"/>
  <c r="AB593" s="1"/>
  <c r="AC593" s="1"/>
  <c r="AD593" s="1"/>
  <c r="AA592"/>
  <c r="AB592" s="1"/>
  <c r="AC592" s="1"/>
  <c r="AD592" s="1"/>
  <c r="Q590"/>
  <c r="R590"/>
  <c r="S590"/>
  <c r="T590"/>
  <c r="U590"/>
  <c r="V590"/>
  <c r="AA589"/>
  <c r="AB589" s="1"/>
  <c r="AC589" s="1"/>
  <c r="AD589" s="1"/>
  <c r="AA588"/>
  <c r="AB588" s="1"/>
  <c r="AC588" s="1"/>
  <c r="AD588" s="1"/>
  <c r="AA587"/>
  <c r="AB587" s="1"/>
  <c r="AC587" s="1"/>
  <c r="AD587" s="1"/>
  <c r="AA586"/>
  <c r="AB586" s="1"/>
  <c r="AC586" s="1"/>
  <c r="AD586" s="1"/>
  <c r="AA585"/>
  <c r="AB585" s="1"/>
  <c r="AC585" s="1"/>
  <c r="AD585" s="1"/>
  <c r="AA584"/>
  <c r="AB584" s="1"/>
  <c r="AC584" s="1"/>
  <c r="AD584" s="1"/>
  <c r="AA583"/>
  <c r="AB583" s="1"/>
  <c r="AC583" s="1"/>
  <c r="AD583" s="1"/>
  <c r="AA582"/>
  <c r="AB582" s="1"/>
  <c r="AC582" s="1"/>
  <c r="AD582" s="1"/>
  <c r="AA581"/>
  <c r="AB581" s="1"/>
  <c r="AC581" s="1"/>
  <c r="AD581" s="1"/>
  <c r="AA580"/>
  <c r="AB580" s="1"/>
  <c r="AC580" s="1"/>
  <c r="AD580" s="1"/>
  <c r="AA579"/>
  <c r="AB579" s="1"/>
  <c r="AC579" s="1"/>
  <c r="AD579" s="1"/>
  <c r="AA578"/>
  <c r="AB578" s="1"/>
  <c r="AC578" s="1"/>
  <c r="AD578" s="1"/>
  <c r="Q576"/>
  <c r="R576"/>
  <c r="S576"/>
  <c r="T576"/>
  <c r="U576"/>
  <c r="V576"/>
  <c r="AA575"/>
  <c r="AB575" s="1"/>
  <c r="AC575" s="1"/>
  <c r="AD575" s="1"/>
  <c r="AA574"/>
  <c r="AB574" s="1"/>
  <c r="AC574" s="1"/>
  <c r="AD574" s="1"/>
  <c r="AA573"/>
  <c r="AB573" s="1"/>
  <c r="AC573" s="1"/>
  <c r="AD573" s="1"/>
  <c r="AA572"/>
  <c r="AB572" s="1"/>
  <c r="AC572" s="1"/>
  <c r="AD572" s="1"/>
  <c r="AA571"/>
  <c r="AB571" s="1"/>
  <c r="AC571" s="1"/>
  <c r="AD571" s="1"/>
  <c r="AA570"/>
  <c r="AB570" s="1"/>
  <c r="AC570" s="1"/>
  <c r="AD570" s="1"/>
  <c r="AA569"/>
  <c r="AB569" s="1"/>
  <c r="AC569" s="1"/>
  <c r="AD569" s="1"/>
  <c r="AA568"/>
  <c r="AB568" s="1"/>
  <c r="AC568" s="1"/>
  <c r="AD568" s="1"/>
  <c r="AA567"/>
  <c r="AB567" s="1"/>
  <c r="AC567" s="1"/>
  <c r="AD567" s="1"/>
  <c r="AA566"/>
  <c r="AB566" s="1"/>
  <c r="AC566" s="1"/>
  <c r="AD566" s="1"/>
  <c r="AA565"/>
  <c r="AB565" s="1"/>
  <c r="AC565" s="1"/>
  <c r="AD565" s="1"/>
  <c r="AA564"/>
  <c r="AB564" s="1"/>
  <c r="AC564" s="1"/>
  <c r="AD564" s="1"/>
  <c r="AA563"/>
  <c r="AB563" s="1"/>
  <c r="AC563" s="1"/>
  <c r="AD563" s="1"/>
  <c r="AA562"/>
  <c r="AB562" s="1"/>
  <c r="AC562" s="1"/>
  <c r="AD562" s="1"/>
  <c r="AA561"/>
  <c r="AB561" s="1"/>
  <c r="AC561" s="1"/>
  <c r="AD561" s="1"/>
  <c r="AA560"/>
  <c r="AB560" s="1"/>
  <c r="AC560" s="1"/>
  <c r="AD560" s="1"/>
  <c r="AA559"/>
  <c r="AB559" s="1"/>
  <c r="AC559" s="1"/>
  <c r="AD559" s="1"/>
  <c r="AA558"/>
  <c r="AB558" s="1"/>
  <c r="AC558" s="1"/>
  <c r="AD558" s="1"/>
  <c r="AA557"/>
  <c r="AB557" s="1"/>
  <c r="AC557" s="1"/>
  <c r="AD557" s="1"/>
  <c r="AA556"/>
  <c r="AB556" s="1"/>
  <c r="AC556" s="1"/>
  <c r="AD556" s="1"/>
  <c r="AA555"/>
  <c r="AB555" s="1"/>
  <c r="AC555" s="1"/>
  <c r="AD555" s="1"/>
  <c r="AA554"/>
  <c r="AB554" s="1"/>
  <c r="AC554" s="1"/>
  <c r="AD554" s="1"/>
  <c r="AA553"/>
  <c r="AB553" s="1"/>
  <c r="AC553" s="1"/>
  <c r="AD553" s="1"/>
  <c r="AA552"/>
  <c r="AB552" s="1"/>
  <c r="AC552" s="1"/>
  <c r="AD552" s="1"/>
  <c r="AA551"/>
  <c r="AB551" s="1"/>
  <c r="AC551" s="1"/>
  <c r="AD551" s="1"/>
  <c r="AA550"/>
  <c r="AB550" s="1"/>
  <c r="AC550" s="1"/>
  <c r="AD550" s="1"/>
  <c r="AA549"/>
  <c r="AB549" s="1"/>
  <c r="AC549" s="1"/>
  <c r="AD549" s="1"/>
  <c r="AA548"/>
  <c r="AB548" s="1"/>
  <c r="AC548" s="1"/>
  <c r="AD548" s="1"/>
  <c r="AA547"/>
  <c r="AB547" s="1"/>
  <c r="AC547" s="1"/>
  <c r="AD547" s="1"/>
  <c r="AA546"/>
  <c r="AB546" s="1"/>
  <c r="AC546" s="1"/>
  <c r="AD546" s="1"/>
  <c r="AA545"/>
  <c r="AB545" s="1"/>
  <c r="AC545" s="1"/>
  <c r="AD545" s="1"/>
  <c r="AA544"/>
  <c r="AB544" s="1"/>
  <c r="AC544" s="1"/>
  <c r="AD544" s="1"/>
  <c r="AA543"/>
  <c r="AB543" s="1"/>
  <c r="AC543" s="1"/>
  <c r="AD543" s="1"/>
  <c r="AA542"/>
  <c r="AB542" s="1"/>
  <c r="AC542" s="1"/>
  <c r="AD542" s="1"/>
  <c r="AA541"/>
  <c r="AB541" s="1"/>
  <c r="AC541" s="1"/>
  <c r="AD541" s="1"/>
  <c r="AA540"/>
  <c r="AB540" s="1"/>
  <c r="AC540" s="1"/>
  <c r="AD540" s="1"/>
  <c r="AA539"/>
  <c r="AB539" s="1"/>
  <c r="AC539" s="1"/>
  <c r="AD539" s="1"/>
  <c r="AA538"/>
  <c r="AB538" s="1"/>
  <c r="AC538" s="1"/>
  <c r="AD538" s="1"/>
  <c r="AA537"/>
  <c r="AB537" s="1"/>
  <c r="AC537" s="1"/>
  <c r="AD537" s="1"/>
  <c r="AA536"/>
  <c r="AB536" s="1"/>
  <c r="AC536" s="1"/>
  <c r="AD536" s="1"/>
  <c r="AA535"/>
  <c r="AB535" s="1"/>
  <c r="AC535" s="1"/>
  <c r="AD535" s="1"/>
  <c r="AA534"/>
  <c r="AB534" s="1"/>
  <c r="AC534" s="1"/>
  <c r="AD534" s="1"/>
  <c r="AA533"/>
  <c r="AB533" s="1"/>
  <c r="AC533" s="1"/>
  <c r="AD533" s="1"/>
  <c r="AA532"/>
  <c r="AB532" s="1"/>
  <c r="AC532" s="1"/>
  <c r="AD532" s="1"/>
  <c r="AA531"/>
  <c r="AB531" s="1"/>
  <c r="AC531" s="1"/>
  <c r="AD531" s="1"/>
  <c r="AA530"/>
  <c r="AB530" s="1"/>
  <c r="AC530" s="1"/>
  <c r="AD530" s="1"/>
  <c r="AA529"/>
  <c r="AB529" s="1"/>
  <c r="AC529" s="1"/>
  <c r="AD529" s="1"/>
  <c r="AA528"/>
  <c r="AB528" s="1"/>
  <c r="AC528" s="1"/>
  <c r="AD528" s="1"/>
  <c r="AA527"/>
  <c r="AB527" s="1"/>
  <c r="AC527" s="1"/>
  <c r="AD527" s="1"/>
  <c r="AA526"/>
  <c r="AB526" s="1"/>
  <c r="AC526" s="1"/>
  <c r="AD526" s="1"/>
  <c r="AA525"/>
  <c r="AB525" s="1"/>
  <c r="AC525" s="1"/>
  <c r="AD525" s="1"/>
  <c r="AA524"/>
  <c r="AB524" s="1"/>
  <c r="AC524" s="1"/>
  <c r="AD524" s="1"/>
  <c r="AA523"/>
  <c r="AB523" s="1"/>
  <c r="AC523" s="1"/>
  <c r="AD523" s="1"/>
  <c r="AA522"/>
  <c r="AB522" s="1"/>
  <c r="AC522" s="1"/>
  <c r="AD522" s="1"/>
  <c r="Q520"/>
  <c r="R520"/>
  <c r="S520"/>
  <c r="T520"/>
  <c r="U520"/>
  <c r="V520"/>
  <c r="AA519"/>
  <c r="AB519" s="1"/>
  <c r="AC519" s="1"/>
  <c r="AD519" s="1"/>
  <c r="AA518"/>
  <c r="AB518" s="1"/>
  <c r="AC518" s="1"/>
  <c r="AD518" s="1"/>
  <c r="AA517"/>
  <c r="Q515"/>
  <c r="R515"/>
  <c r="S515"/>
  <c r="T515"/>
  <c r="U515"/>
  <c r="V515"/>
  <c r="Y515"/>
  <c r="Y976" s="1"/>
  <c r="AA514"/>
  <c r="AB514" s="1"/>
  <c r="AC514" s="1"/>
  <c r="AD514" s="1"/>
  <c r="AA513"/>
  <c r="AB513" s="1"/>
  <c r="AC513" s="1"/>
  <c r="AD513" s="1"/>
  <c r="AA512"/>
  <c r="AB512" s="1"/>
  <c r="AC512" s="1"/>
  <c r="AD512" s="1"/>
  <c r="AA511"/>
  <c r="AB511" s="1"/>
  <c r="AC511" s="1"/>
  <c r="AD511" s="1"/>
  <c r="AA510"/>
  <c r="AB510" s="1"/>
  <c r="AC510" s="1"/>
  <c r="AD510" s="1"/>
  <c r="AA509"/>
  <c r="AB509" s="1"/>
  <c r="AA508"/>
  <c r="AB508" s="1"/>
  <c r="AC508" s="1"/>
  <c r="AD508" s="1"/>
  <c r="AA507"/>
  <c r="AB507" s="1"/>
  <c r="AC507" s="1"/>
  <c r="AD507" s="1"/>
  <c r="AA506"/>
  <c r="AB506" s="1"/>
  <c r="AC506" s="1"/>
  <c r="AD506" s="1"/>
  <c r="AA505"/>
  <c r="AB505" s="1"/>
  <c r="AC505" s="1"/>
  <c r="AD505" s="1"/>
  <c r="AA504"/>
  <c r="AB504" s="1"/>
  <c r="AC504" s="1"/>
  <c r="AD504" s="1"/>
  <c r="AA503"/>
  <c r="AB503" s="1"/>
  <c r="AC503" s="1"/>
  <c r="AD503" s="1"/>
  <c r="AA502"/>
  <c r="AB502" s="1"/>
  <c r="AC502" s="1"/>
  <c r="AD502" s="1"/>
  <c r="AA501"/>
  <c r="AB501" s="1"/>
  <c r="AC501" s="1"/>
  <c r="AD501" s="1"/>
  <c r="AA500"/>
  <c r="AB500" s="1"/>
  <c r="AC500" s="1"/>
  <c r="AD500" s="1"/>
  <c r="AA499"/>
  <c r="AB499" s="1"/>
  <c r="AC499" s="1"/>
  <c r="AD499" s="1"/>
  <c r="AA498"/>
  <c r="AB498" s="1"/>
  <c r="AC498" s="1"/>
  <c r="AD498" s="1"/>
  <c r="AA497"/>
  <c r="AB497" s="1"/>
  <c r="AC497" s="1"/>
  <c r="AD497" s="1"/>
  <c r="AA496"/>
  <c r="AB496" s="1"/>
  <c r="AC496" s="1"/>
  <c r="AD496" s="1"/>
  <c r="AA495"/>
  <c r="AB495" s="1"/>
  <c r="AC495" s="1"/>
  <c r="AD495" s="1"/>
  <c r="AA494"/>
  <c r="AB494" s="1"/>
  <c r="AC494" s="1"/>
  <c r="AD494" s="1"/>
  <c r="AA493"/>
  <c r="AB493" s="1"/>
  <c r="AC493" s="1"/>
  <c r="AD493" s="1"/>
  <c r="AA492"/>
  <c r="AB492" s="1"/>
  <c r="AC492" s="1"/>
  <c r="AD492" s="1"/>
  <c r="AA491"/>
  <c r="AB491" s="1"/>
  <c r="AC491" s="1"/>
  <c r="AD491" s="1"/>
  <c r="AA490"/>
  <c r="AB490" s="1"/>
  <c r="AC490" s="1"/>
  <c r="AD490" s="1"/>
  <c r="AA489"/>
  <c r="AB489" s="1"/>
  <c r="AC489" s="1"/>
  <c r="AD489" s="1"/>
  <c r="AA488"/>
  <c r="AB488" s="1"/>
  <c r="AC488" s="1"/>
  <c r="AD488" s="1"/>
  <c r="AA487"/>
  <c r="AB487" s="1"/>
  <c r="AC487" s="1"/>
  <c r="AD487" s="1"/>
  <c r="AA486"/>
  <c r="AB486" s="1"/>
  <c r="AC486" s="1"/>
  <c r="AD486" s="1"/>
  <c r="AA485"/>
  <c r="AB485" s="1"/>
  <c r="AC485" s="1"/>
  <c r="AD485" s="1"/>
  <c r="AA484"/>
  <c r="AB484" s="1"/>
  <c r="AC484" s="1"/>
  <c r="AD484" s="1"/>
  <c r="AA483"/>
  <c r="AB483" s="1"/>
  <c r="AC483" s="1"/>
  <c r="AD483" s="1"/>
  <c r="AA482"/>
  <c r="AB482" s="1"/>
  <c r="AC482" s="1"/>
  <c r="AD482" s="1"/>
  <c r="AA481"/>
  <c r="AB481" s="1"/>
  <c r="AC481" s="1"/>
  <c r="AD481" s="1"/>
  <c r="AA480"/>
  <c r="AB480" s="1"/>
  <c r="AC480" s="1"/>
  <c r="AD480" s="1"/>
  <c r="AA479"/>
  <c r="AB479" s="1"/>
  <c r="AC479" s="1"/>
  <c r="AD479" s="1"/>
  <c r="AA478"/>
  <c r="AB478" s="1"/>
  <c r="AC478" s="1"/>
  <c r="AD478" s="1"/>
  <c r="AA477"/>
  <c r="AB477" s="1"/>
  <c r="AC477" s="1"/>
  <c r="AD477" s="1"/>
  <c r="AA476"/>
  <c r="AB476" s="1"/>
  <c r="AC476" s="1"/>
  <c r="AD476" s="1"/>
  <c r="AA475"/>
  <c r="AB475" s="1"/>
  <c r="AC475" s="1"/>
  <c r="AD475" s="1"/>
  <c r="AA474"/>
  <c r="AB474" s="1"/>
  <c r="AC474" s="1"/>
  <c r="AD474" s="1"/>
  <c r="AA473"/>
  <c r="AB473" s="1"/>
  <c r="AC473" s="1"/>
  <c r="AD473" s="1"/>
  <c r="AA472"/>
  <c r="AB472" s="1"/>
  <c r="AC472" s="1"/>
  <c r="AD472" s="1"/>
  <c r="AA471"/>
  <c r="AB471" s="1"/>
  <c r="AC471" s="1"/>
  <c r="AD471" s="1"/>
  <c r="AA470"/>
  <c r="AB470" s="1"/>
  <c r="AC470" s="1"/>
  <c r="AD470" s="1"/>
  <c r="AA469"/>
  <c r="AB469" s="1"/>
  <c r="AC469" s="1"/>
  <c r="AD469" s="1"/>
  <c r="AA468"/>
  <c r="AB468" s="1"/>
  <c r="AC468" s="1"/>
  <c r="AD468" s="1"/>
  <c r="AA467"/>
  <c r="AB467" s="1"/>
  <c r="AC467" s="1"/>
  <c r="AD467" s="1"/>
  <c r="AA466"/>
  <c r="AB466" s="1"/>
  <c r="AC466" s="1"/>
  <c r="AD466" s="1"/>
  <c r="AA465"/>
  <c r="AB465" s="1"/>
  <c r="AC465" s="1"/>
  <c r="AD465" s="1"/>
  <c r="AA464"/>
  <c r="AB464" s="1"/>
  <c r="AC464" s="1"/>
  <c r="AD464" s="1"/>
  <c r="AA463"/>
  <c r="AB463" s="1"/>
  <c r="AC463" s="1"/>
  <c r="AD463" s="1"/>
  <c r="AA462"/>
  <c r="AB462" s="1"/>
  <c r="AC462" s="1"/>
  <c r="AD462" s="1"/>
  <c r="AA461"/>
  <c r="AB461" s="1"/>
  <c r="AC461" s="1"/>
  <c r="AD461" s="1"/>
  <c r="AA460"/>
  <c r="AB460" s="1"/>
  <c r="AC460" s="1"/>
  <c r="AD460" s="1"/>
  <c r="AA459"/>
  <c r="AB459" s="1"/>
  <c r="AC459" s="1"/>
  <c r="AD459" s="1"/>
  <c r="AA458"/>
  <c r="AB458" s="1"/>
  <c r="AC458" s="1"/>
  <c r="AD458" s="1"/>
  <c r="AA457"/>
  <c r="AB457" s="1"/>
  <c r="AC457" s="1"/>
  <c r="AD457" s="1"/>
  <c r="AA456"/>
  <c r="AB456" s="1"/>
  <c r="AC456" s="1"/>
  <c r="AD456" s="1"/>
  <c r="AA455"/>
  <c r="AB455" s="1"/>
  <c r="AC455" s="1"/>
  <c r="AD455" s="1"/>
  <c r="AA454"/>
  <c r="AB454" s="1"/>
  <c r="AC454" s="1"/>
  <c r="AD454" s="1"/>
  <c r="AA453"/>
  <c r="AB453" s="1"/>
  <c r="AC453" s="1"/>
  <c r="AD453" s="1"/>
  <c r="AA452"/>
  <c r="AB452" s="1"/>
  <c r="AC452" s="1"/>
  <c r="AD452" s="1"/>
  <c r="AA451"/>
  <c r="AB451" s="1"/>
  <c r="AC451" s="1"/>
  <c r="AD451" s="1"/>
  <c r="AA450"/>
  <c r="AB450" s="1"/>
  <c r="AC450" s="1"/>
  <c r="AD450" s="1"/>
  <c r="AA449"/>
  <c r="AB449" s="1"/>
  <c r="AC449" s="1"/>
  <c r="AD449" s="1"/>
  <c r="AA448"/>
  <c r="AB448" s="1"/>
  <c r="AC448" s="1"/>
  <c r="AD448" s="1"/>
  <c r="AA447"/>
  <c r="AB447" s="1"/>
  <c r="AC447" s="1"/>
  <c r="AD447" s="1"/>
  <c r="AA446"/>
  <c r="AB446" s="1"/>
  <c r="AC446" s="1"/>
  <c r="AD446" s="1"/>
  <c r="AA445"/>
  <c r="AB445" s="1"/>
  <c r="AC445" s="1"/>
  <c r="AD445" s="1"/>
  <c r="AA444"/>
  <c r="AB444" s="1"/>
  <c r="AC444" s="1"/>
  <c r="AD444" s="1"/>
  <c r="Q442"/>
  <c r="R442"/>
  <c r="S442"/>
  <c r="T442"/>
  <c r="U442"/>
  <c r="V442"/>
  <c r="AA441"/>
  <c r="AB441" s="1"/>
  <c r="AC441" s="1"/>
  <c r="AD441" s="1"/>
  <c r="AA440"/>
  <c r="AB440" s="1"/>
  <c r="AC440" s="1"/>
  <c r="AD440" s="1"/>
  <c r="AA439"/>
  <c r="AB439" s="1"/>
  <c r="AC439" s="1"/>
  <c r="AD439" s="1"/>
  <c r="AA438"/>
  <c r="AB438" s="1"/>
  <c r="AC438" s="1"/>
  <c r="AD438" s="1"/>
  <c r="AA437"/>
  <c r="AB437" s="1"/>
  <c r="AC437" s="1"/>
  <c r="AD437" s="1"/>
  <c r="AA436"/>
  <c r="AB436" s="1"/>
  <c r="AC436" s="1"/>
  <c r="AD436" s="1"/>
  <c r="AA435"/>
  <c r="AB435" s="1"/>
  <c r="AC435" s="1"/>
  <c r="AD435" s="1"/>
  <c r="AA434"/>
  <c r="AB434" s="1"/>
  <c r="AC434" s="1"/>
  <c r="AD434" s="1"/>
  <c r="AA433"/>
  <c r="AB433" s="1"/>
  <c r="AC433" s="1"/>
  <c r="AD433" s="1"/>
  <c r="AA432"/>
  <c r="AB432" s="1"/>
  <c r="AC432" s="1"/>
  <c r="AD432" s="1"/>
  <c r="AA431"/>
  <c r="AB431" s="1"/>
  <c r="AC431" s="1"/>
  <c r="AD431" s="1"/>
  <c r="AA430"/>
  <c r="AB430" s="1"/>
  <c r="AC430" s="1"/>
  <c r="AD430" s="1"/>
  <c r="AA429"/>
  <c r="AB429" s="1"/>
  <c r="AC429" s="1"/>
  <c r="AD429" s="1"/>
  <c r="AA428"/>
  <c r="AB428" s="1"/>
  <c r="AC428" s="1"/>
  <c r="AD428" s="1"/>
  <c r="AA427"/>
  <c r="AB427" s="1"/>
  <c r="AC427" s="1"/>
  <c r="AD427" s="1"/>
  <c r="AA426"/>
  <c r="AB426" s="1"/>
  <c r="AC426" s="1"/>
  <c r="AD426" s="1"/>
  <c r="AA425"/>
  <c r="AB425" s="1"/>
  <c r="AC425" s="1"/>
  <c r="AD425" s="1"/>
  <c r="AA424"/>
  <c r="AB424" s="1"/>
  <c r="AC424" s="1"/>
  <c r="AD424" s="1"/>
  <c r="AA423"/>
  <c r="AB423" s="1"/>
  <c r="AC423" s="1"/>
  <c r="AD423" s="1"/>
  <c r="AA422"/>
  <c r="AB422" s="1"/>
  <c r="AC422" s="1"/>
  <c r="AD422" s="1"/>
  <c r="Q420"/>
  <c r="R420"/>
  <c r="S420"/>
  <c r="T420"/>
  <c r="U420"/>
  <c r="V420"/>
  <c r="AA419"/>
  <c r="AB419" s="1"/>
  <c r="AC419" s="1"/>
  <c r="AD419" s="1"/>
  <c r="AA418"/>
  <c r="AB418" s="1"/>
  <c r="AC418" s="1"/>
  <c r="AD418" s="1"/>
  <c r="AA417"/>
  <c r="AB417" s="1"/>
  <c r="AC417" s="1"/>
  <c r="AD417" s="1"/>
  <c r="AA416"/>
  <c r="AB416" s="1"/>
  <c r="AC416" s="1"/>
  <c r="AD416" s="1"/>
  <c r="AA415"/>
  <c r="AB415" s="1"/>
  <c r="AC415" s="1"/>
  <c r="AD415" s="1"/>
  <c r="AA414"/>
  <c r="AB414" s="1"/>
  <c r="AC414" s="1"/>
  <c r="AD414" s="1"/>
  <c r="AA413"/>
  <c r="AB413" s="1"/>
  <c r="AC413" s="1"/>
  <c r="AD413" s="1"/>
  <c r="AA412"/>
  <c r="AB412" s="1"/>
  <c r="AC412" s="1"/>
  <c r="AD412" s="1"/>
  <c r="AA411"/>
  <c r="AB411" s="1"/>
  <c r="AC411" s="1"/>
  <c r="AD411" s="1"/>
  <c r="AA410"/>
  <c r="AB410" s="1"/>
  <c r="AC410" s="1"/>
  <c r="AD410" s="1"/>
  <c r="AA409"/>
  <c r="AB409" s="1"/>
  <c r="AC409" s="1"/>
  <c r="AD409" s="1"/>
  <c r="AA408"/>
  <c r="AB408" s="1"/>
  <c r="AC408" s="1"/>
  <c r="AD408" s="1"/>
  <c r="AA407"/>
  <c r="AB407" s="1"/>
  <c r="AC407" s="1"/>
  <c r="AD407" s="1"/>
  <c r="AA406"/>
  <c r="AB406" s="1"/>
  <c r="AC406" s="1"/>
  <c r="AD406" s="1"/>
  <c r="AA405"/>
  <c r="AB405" s="1"/>
  <c r="AC405" s="1"/>
  <c r="AD405" s="1"/>
  <c r="AA404"/>
  <c r="AB404" s="1"/>
  <c r="AC404" s="1"/>
  <c r="AD404" s="1"/>
  <c r="AA403"/>
  <c r="AB403" s="1"/>
  <c r="AC403" s="1"/>
  <c r="AD403" s="1"/>
  <c r="AA402"/>
  <c r="AB402" s="1"/>
  <c r="AC402" s="1"/>
  <c r="AD402" s="1"/>
  <c r="AA401"/>
  <c r="AB401" s="1"/>
  <c r="AC401" s="1"/>
  <c r="AD401" s="1"/>
  <c r="AA400"/>
  <c r="AB400" s="1"/>
  <c r="AC400" s="1"/>
  <c r="AD400" s="1"/>
  <c r="AA399"/>
  <c r="AB399" s="1"/>
  <c r="AC399" s="1"/>
  <c r="AD399" s="1"/>
  <c r="AA398"/>
  <c r="AB398" s="1"/>
  <c r="AC398" s="1"/>
  <c r="AD398" s="1"/>
  <c r="AA397"/>
  <c r="AB397" s="1"/>
  <c r="AC397" s="1"/>
  <c r="AD397" s="1"/>
  <c r="AA396"/>
  <c r="AB396" s="1"/>
  <c r="AC396" s="1"/>
  <c r="AD396" s="1"/>
  <c r="AA395"/>
  <c r="AB395" s="1"/>
  <c r="AC395" s="1"/>
  <c r="AD395" s="1"/>
  <c r="AA394"/>
  <c r="AB394" s="1"/>
  <c r="AC394" s="1"/>
  <c r="AD394" s="1"/>
  <c r="AA393"/>
  <c r="AB393" s="1"/>
  <c r="AC393" s="1"/>
  <c r="AD393" s="1"/>
  <c r="AA392"/>
  <c r="AB392" s="1"/>
  <c r="AC392" s="1"/>
  <c r="AD392" s="1"/>
  <c r="AA391"/>
  <c r="AB391" s="1"/>
  <c r="AC391" s="1"/>
  <c r="AD391" s="1"/>
  <c r="AA390"/>
  <c r="AB390" s="1"/>
  <c r="AC390" s="1"/>
  <c r="AD390" s="1"/>
  <c r="AA389"/>
  <c r="AB389" s="1"/>
  <c r="AC389" s="1"/>
  <c r="AD389" s="1"/>
  <c r="AA388"/>
  <c r="AB388" s="1"/>
  <c r="AC388" s="1"/>
  <c r="AD388" s="1"/>
  <c r="AA387"/>
  <c r="AB387" s="1"/>
  <c r="AC387" s="1"/>
  <c r="AD387" s="1"/>
  <c r="AA386"/>
  <c r="AB386" s="1"/>
  <c r="AC386" s="1"/>
  <c r="AD386" s="1"/>
  <c r="AA385"/>
  <c r="AB385" s="1"/>
  <c r="AC385" s="1"/>
  <c r="AD385" s="1"/>
  <c r="AA384"/>
  <c r="AB384" s="1"/>
  <c r="AC384" s="1"/>
  <c r="AD384" s="1"/>
  <c r="AA383"/>
  <c r="AB383" s="1"/>
  <c r="AC383" s="1"/>
  <c r="AD383" s="1"/>
  <c r="AA382"/>
  <c r="AB382" s="1"/>
  <c r="AC382" s="1"/>
  <c r="AD382" s="1"/>
  <c r="AA381"/>
  <c r="AB381" s="1"/>
  <c r="AC381" s="1"/>
  <c r="AD381" s="1"/>
  <c r="AA380"/>
  <c r="AB380" s="1"/>
  <c r="AC380" s="1"/>
  <c r="AD380" s="1"/>
  <c r="AA379"/>
  <c r="AB379" s="1"/>
  <c r="AC379" s="1"/>
  <c r="AD379" s="1"/>
  <c r="AA378"/>
  <c r="AB378" s="1"/>
  <c r="AC378" s="1"/>
  <c r="AD378" s="1"/>
  <c r="AA377"/>
  <c r="AB377" s="1"/>
  <c r="AC377" s="1"/>
  <c r="AD377" s="1"/>
  <c r="AA376"/>
  <c r="AB376" s="1"/>
  <c r="AC376" s="1"/>
  <c r="AD376" s="1"/>
  <c r="AA375"/>
  <c r="AB375" s="1"/>
  <c r="AC375" s="1"/>
  <c r="AD375" s="1"/>
  <c r="AA374"/>
  <c r="AB374" s="1"/>
  <c r="AC374" s="1"/>
  <c r="AD374" s="1"/>
  <c r="AA373"/>
  <c r="AB373" s="1"/>
  <c r="AC373" s="1"/>
  <c r="AD373" s="1"/>
  <c r="AA372"/>
  <c r="AB372" s="1"/>
  <c r="AC372" s="1"/>
  <c r="AD372" s="1"/>
  <c r="AA371"/>
  <c r="AB371" s="1"/>
  <c r="AC371" s="1"/>
  <c r="AD371" s="1"/>
  <c r="AA370"/>
  <c r="AB370" s="1"/>
  <c r="AC370" s="1"/>
  <c r="AD370" s="1"/>
  <c r="AA369"/>
  <c r="AB369" s="1"/>
  <c r="AC369" s="1"/>
  <c r="AD369" s="1"/>
  <c r="AA368"/>
  <c r="AB368" s="1"/>
  <c r="AC368" s="1"/>
  <c r="AD368" s="1"/>
  <c r="AA367"/>
  <c r="AB367" s="1"/>
  <c r="AC367" s="1"/>
  <c r="AD367" s="1"/>
  <c r="AA366"/>
  <c r="AB366" s="1"/>
  <c r="AC366" s="1"/>
  <c r="AD366" s="1"/>
  <c r="AA365"/>
  <c r="AB365" s="1"/>
  <c r="AC365" s="1"/>
  <c r="AD365" s="1"/>
  <c r="AA364"/>
  <c r="AB364" s="1"/>
  <c r="AC364" s="1"/>
  <c r="AD364" s="1"/>
  <c r="AA363"/>
  <c r="AB363" s="1"/>
  <c r="AC363" s="1"/>
  <c r="AD363" s="1"/>
  <c r="AA362"/>
  <c r="AB362" s="1"/>
  <c r="AC362" s="1"/>
  <c r="AD362" s="1"/>
  <c r="AA361"/>
  <c r="AB361" s="1"/>
  <c r="AC361" s="1"/>
  <c r="AD361" s="1"/>
  <c r="AA360"/>
  <c r="AB360" s="1"/>
  <c r="AC360" s="1"/>
  <c r="AD360" s="1"/>
  <c r="AA359"/>
  <c r="AB359" s="1"/>
  <c r="AC359" s="1"/>
  <c r="AD359" s="1"/>
  <c r="AA358"/>
  <c r="AB358" s="1"/>
  <c r="AC358" s="1"/>
  <c r="AD358" s="1"/>
  <c r="AA357"/>
  <c r="AB357" s="1"/>
  <c r="AC357" s="1"/>
  <c r="AD357" s="1"/>
  <c r="AA356"/>
  <c r="AB356" s="1"/>
  <c r="AC356" s="1"/>
  <c r="AD356" s="1"/>
  <c r="AA355"/>
  <c r="AB355" s="1"/>
  <c r="AC355" s="1"/>
  <c r="AD355" s="1"/>
  <c r="AA354"/>
  <c r="AB354" s="1"/>
  <c r="AC354" s="1"/>
  <c r="AD354" s="1"/>
  <c r="AA353"/>
  <c r="AB353" s="1"/>
  <c r="AC353" s="1"/>
  <c r="AD353" s="1"/>
  <c r="AA352"/>
  <c r="AB352" s="1"/>
  <c r="AC352" s="1"/>
  <c r="AD352" s="1"/>
  <c r="AA351"/>
  <c r="AB351" s="1"/>
  <c r="AC351" s="1"/>
  <c r="AD351" s="1"/>
  <c r="AA350"/>
  <c r="AB350" s="1"/>
  <c r="AC350" s="1"/>
  <c r="AD350" s="1"/>
  <c r="AA349"/>
  <c r="AB349" s="1"/>
  <c r="AC349" s="1"/>
  <c r="AD349" s="1"/>
  <c r="AA348"/>
  <c r="AB348" s="1"/>
  <c r="AC348" s="1"/>
  <c r="AD348" s="1"/>
  <c r="AA347"/>
  <c r="AB347" s="1"/>
  <c r="AC347" s="1"/>
  <c r="AD347" s="1"/>
  <c r="AA346"/>
  <c r="AB346" s="1"/>
  <c r="AC346" s="1"/>
  <c r="AD346" s="1"/>
  <c r="AA345"/>
  <c r="AB345" s="1"/>
  <c r="AC345" s="1"/>
  <c r="AD345" s="1"/>
  <c r="AA344"/>
  <c r="AB344" s="1"/>
  <c r="AC344" s="1"/>
  <c r="AD344" s="1"/>
  <c r="AA343"/>
  <c r="AB343" s="1"/>
  <c r="AC343" s="1"/>
  <c r="AD343" s="1"/>
  <c r="AA342"/>
  <c r="AB342" s="1"/>
  <c r="AC342" s="1"/>
  <c r="AD342" s="1"/>
  <c r="AA341"/>
  <c r="AB341" s="1"/>
  <c r="AC341" s="1"/>
  <c r="AD341" s="1"/>
  <c r="AA340"/>
  <c r="AB340" s="1"/>
  <c r="AC340" s="1"/>
  <c r="AD340" s="1"/>
  <c r="AA339"/>
  <c r="AB339" s="1"/>
  <c r="AC339" s="1"/>
  <c r="AD339" s="1"/>
  <c r="AA338"/>
  <c r="AB338" s="1"/>
  <c r="AC338" s="1"/>
  <c r="AD338" s="1"/>
  <c r="AA337"/>
  <c r="AB337" s="1"/>
  <c r="AC337" s="1"/>
  <c r="AD337" s="1"/>
  <c r="AA336"/>
  <c r="AB336" s="1"/>
  <c r="AC336" s="1"/>
  <c r="AD336" s="1"/>
  <c r="AA335"/>
  <c r="AB335" s="1"/>
  <c r="AC335" s="1"/>
  <c r="AD335" s="1"/>
  <c r="AA334"/>
  <c r="AB334" s="1"/>
  <c r="AC334" s="1"/>
  <c r="AD334" s="1"/>
  <c r="AA333"/>
  <c r="AB333" s="1"/>
  <c r="AC333" s="1"/>
  <c r="AD333" s="1"/>
  <c r="AA332"/>
  <c r="AB332" s="1"/>
  <c r="AC332" s="1"/>
  <c r="AD332" s="1"/>
  <c r="AA331"/>
  <c r="AB331" s="1"/>
  <c r="AC331" s="1"/>
  <c r="AD331" s="1"/>
  <c r="AA330"/>
  <c r="AB330" s="1"/>
  <c r="AC330" s="1"/>
  <c r="AD330" s="1"/>
  <c r="AA329"/>
  <c r="AB329" s="1"/>
  <c r="AC329" s="1"/>
  <c r="AD329" s="1"/>
  <c r="AA328"/>
  <c r="AB328" s="1"/>
  <c r="AC328" s="1"/>
  <c r="AD328" s="1"/>
  <c r="AA327"/>
  <c r="AB327" s="1"/>
  <c r="AC327" s="1"/>
  <c r="AD327" s="1"/>
  <c r="AA326"/>
  <c r="AB326" s="1"/>
  <c r="AC326" s="1"/>
  <c r="AD326" s="1"/>
  <c r="AA325"/>
  <c r="AB325" s="1"/>
  <c r="AC325" s="1"/>
  <c r="AD325" s="1"/>
  <c r="AA324"/>
  <c r="AB324" s="1"/>
  <c r="AC324" s="1"/>
  <c r="AD324" s="1"/>
  <c r="AA323"/>
  <c r="AB323" s="1"/>
  <c r="AC323" s="1"/>
  <c r="AD323" s="1"/>
  <c r="AA322"/>
  <c r="AB322" s="1"/>
  <c r="AC322" s="1"/>
  <c r="AD322" s="1"/>
  <c r="AA321"/>
  <c r="AB321" s="1"/>
  <c r="AC321" s="1"/>
  <c r="AD321" s="1"/>
  <c r="AA320"/>
  <c r="AB320" s="1"/>
  <c r="AC320" s="1"/>
  <c r="AD320" s="1"/>
  <c r="AA319"/>
  <c r="AB319" s="1"/>
  <c r="AC319" s="1"/>
  <c r="AD319" s="1"/>
  <c r="AA318"/>
  <c r="AB318" s="1"/>
  <c r="AC318" s="1"/>
  <c r="AD318" s="1"/>
  <c r="AA317"/>
  <c r="AB317" s="1"/>
  <c r="AC317" s="1"/>
  <c r="AD317" s="1"/>
  <c r="AA316"/>
  <c r="AB316" s="1"/>
  <c r="AC316" s="1"/>
  <c r="AD316" s="1"/>
  <c r="AA315"/>
  <c r="AB315" s="1"/>
  <c r="AC315" s="1"/>
  <c r="AD315" s="1"/>
  <c r="AA314"/>
  <c r="AB314" s="1"/>
  <c r="AC314" s="1"/>
  <c r="AD314" s="1"/>
  <c r="AA313"/>
  <c r="AB313" s="1"/>
  <c r="AC313" s="1"/>
  <c r="AD313" s="1"/>
  <c r="AA312"/>
  <c r="AB312" s="1"/>
  <c r="AC312" s="1"/>
  <c r="AD312" s="1"/>
  <c r="AA311"/>
  <c r="AB311" s="1"/>
  <c r="AC311" s="1"/>
  <c r="AD311" s="1"/>
  <c r="AA310"/>
  <c r="AB310" s="1"/>
  <c r="AC310" s="1"/>
  <c r="AD310" s="1"/>
  <c r="AA309"/>
  <c r="AB309" s="1"/>
  <c r="AC309" s="1"/>
  <c r="AD309" s="1"/>
  <c r="AA308"/>
  <c r="AB308" s="1"/>
  <c r="AC308" s="1"/>
  <c r="AD308" s="1"/>
  <c r="AA307"/>
  <c r="AB307" s="1"/>
  <c r="AC307" s="1"/>
  <c r="AD307" s="1"/>
  <c r="AA306"/>
  <c r="AB306" s="1"/>
  <c r="AC306" s="1"/>
  <c r="AD306" s="1"/>
  <c r="AA305"/>
  <c r="AB305" s="1"/>
  <c r="AC305" s="1"/>
  <c r="AD305" s="1"/>
  <c r="AA304"/>
  <c r="AB304" s="1"/>
  <c r="AC304" s="1"/>
  <c r="AD304" s="1"/>
  <c r="AA303"/>
  <c r="AB303" s="1"/>
  <c r="AC303" s="1"/>
  <c r="AD303" s="1"/>
  <c r="AA302"/>
  <c r="AB302" s="1"/>
  <c r="AC302" s="1"/>
  <c r="AD302" s="1"/>
  <c r="AA301"/>
  <c r="AB301" s="1"/>
  <c r="AC301" s="1"/>
  <c r="AD301" s="1"/>
  <c r="AA300"/>
  <c r="AB300" s="1"/>
  <c r="AC300" s="1"/>
  <c r="AD300" s="1"/>
  <c r="AA299"/>
  <c r="AB299" s="1"/>
  <c r="AC299" s="1"/>
  <c r="AD299" s="1"/>
  <c r="AA298"/>
  <c r="AB298" s="1"/>
  <c r="AC298" s="1"/>
  <c r="AD298" s="1"/>
  <c r="AA297"/>
  <c r="AB297" s="1"/>
  <c r="AC297" s="1"/>
  <c r="AD297" s="1"/>
  <c r="AA296"/>
  <c r="AB296" s="1"/>
  <c r="AC296" s="1"/>
  <c r="AD296" s="1"/>
  <c r="AA295"/>
  <c r="AB295" s="1"/>
  <c r="AC295" s="1"/>
  <c r="AD295" s="1"/>
  <c r="AA294"/>
  <c r="AB294" s="1"/>
  <c r="AC294" s="1"/>
  <c r="AD294" s="1"/>
  <c r="AA293"/>
  <c r="AB293" s="1"/>
  <c r="AC293" s="1"/>
  <c r="AD293" s="1"/>
  <c r="AA292"/>
  <c r="AB292" s="1"/>
  <c r="AC292" s="1"/>
  <c r="AD292" s="1"/>
  <c r="AA291"/>
  <c r="AB291" s="1"/>
  <c r="AC291" s="1"/>
  <c r="AD291" s="1"/>
  <c r="AA290"/>
  <c r="AB290" s="1"/>
  <c r="AC290" s="1"/>
  <c r="AD290" s="1"/>
  <c r="AA289"/>
  <c r="AB289" s="1"/>
  <c r="AC289" s="1"/>
  <c r="AD289" s="1"/>
  <c r="AA288"/>
  <c r="AB288" s="1"/>
  <c r="AC288" s="1"/>
  <c r="AD288" s="1"/>
  <c r="AA287"/>
  <c r="AB287" s="1"/>
  <c r="AC287" s="1"/>
  <c r="AD287" s="1"/>
  <c r="AA286"/>
  <c r="AB286" s="1"/>
  <c r="AC286" s="1"/>
  <c r="AD286" s="1"/>
  <c r="AA285"/>
  <c r="AB285" s="1"/>
  <c r="AC285" s="1"/>
  <c r="AD285" s="1"/>
  <c r="AA284"/>
  <c r="AB284" s="1"/>
  <c r="AC284" s="1"/>
  <c r="AD284" s="1"/>
  <c r="AA283"/>
  <c r="AB283" s="1"/>
  <c r="AC283" s="1"/>
  <c r="AD283" s="1"/>
  <c r="AA282"/>
  <c r="AB282" s="1"/>
  <c r="AC282" s="1"/>
  <c r="AD282" s="1"/>
  <c r="AA281"/>
  <c r="AB281" s="1"/>
  <c r="AC281" s="1"/>
  <c r="AD281" s="1"/>
  <c r="AA280"/>
  <c r="AB280" s="1"/>
  <c r="AC280" s="1"/>
  <c r="AD280" s="1"/>
  <c r="AA279"/>
  <c r="AB279" s="1"/>
  <c r="AC279" s="1"/>
  <c r="AD279" s="1"/>
  <c r="AA278"/>
  <c r="AB278" s="1"/>
  <c r="AC278" s="1"/>
  <c r="AD278" s="1"/>
  <c r="AA277"/>
  <c r="AB277" s="1"/>
  <c r="AC277" s="1"/>
  <c r="AD277" s="1"/>
  <c r="AA276"/>
  <c r="AB276" s="1"/>
  <c r="AC276" s="1"/>
  <c r="AD276" s="1"/>
  <c r="AA275"/>
  <c r="AB275" s="1"/>
  <c r="AC275" s="1"/>
  <c r="AD275" s="1"/>
  <c r="Q273"/>
  <c r="R273"/>
  <c r="S273"/>
  <c r="T273"/>
  <c r="U273"/>
  <c r="V273"/>
  <c r="AA272"/>
  <c r="AB272" s="1"/>
  <c r="AC272" s="1"/>
  <c r="AD272" s="1"/>
  <c r="AA271"/>
  <c r="AB271" s="1"/>
  <c r="AC271" s="1"/>
  <c r="AD271" s="1"/>
  <c r="AA270"/>
  <c r="AB270" s="1"/>
  <c r="AC270" s="1"/>
  <c r="AD270" s="1"/>
  <c r="AA269"/>
  <c r="AB269" s="1"/>
  <c r="AC269" s="1"/>
  <c r="AD269" s="1"/>
  <c r="AA268"/>
  <c r="AB268" s="1"/>
  <c r="AC268" s="1"/>
  <c r="AD268" s="1"/>
  <c r="AA267"/>
  <c r="AB267" s="1"/>
  <c r="AC267" s="1"/>
  <c r="AD267" s="1"/>
  <c r="AA266"/>
  <c r="AB266" s="1"/>
  <c r="AC266" s="1"/>
  <c r="AD266" s="1"/>
  <c r="AA265"/>
  <c r="AB265" s="1"/>
  <c r="AC265" s="1"/>
  <c r="AD265" s="1"/>
  <c r="AA264"/>
  <c r="AB264" s="1"/>
  <c r="AC264" s="1"/>
  <c r="AD264" s="1"/>
  <c r="AA263"/>
  <c r="AB263" s="1"/>
  <c r="AC263" s="1"/>
  <c r="AD263" s="1"/>
  <c r="AA262"/>
  <c r="AB262" s="1"/>
  <c r="AC262" s="1"/>
  <c r="AD262" s="1"/>
  <c r="AA261"/>
  <c r="AB261" s="1"/>
  <c r="AC261" s="1"/>
  <c r="AD261" s="1"/>
  <c r="AA260"/>
  <c r="AB260" s="1"/>
  <c r="AC260" s="1"/>
  <c r="AD260" s="1"/>
  <c r="AA259"/>
  <c r="AB259" s="1"/>
  <c r="AC259" s="1"/>
  <c r="AD259" s="1"/>
  <c r="AA258"/>
  <c r="AB258" s="1"/>
  <c r="AC258" s="1"/>
  <c r="AD258" s="1"/>
  <c r="AA257"/>
  <c r="AB257" s="1"/>
  <c r="AC257" s="1"/>
  <c r="AD257" s="1"/>
  <c r="AA256"/>
  <c r="AB256" s="1"/>
  <c r="AC256" s="1"/>
  <c r="AD256" s="1"/>
  <c r="AA255"/>
  <c r="AB255" s="1"/>
  <c r="AC255" s="1"/>
  <c r="AD255" s="1"/>
  <c r="AA254"/>
  <c r="AB254" s="1"/>
  <c r="AC254" s="1"/>
  <c r="AD254" s="1"/>
  <c r="AA253"/>
  <c r="AB253" s="1"/>
  <c r="AC253" s="1"/>
  <c r="AD253" s="1"/>
  <c r="AA252"/>
  <c r="AB252" s="1"/>
  <c r="AC252" s="1"/>
  <c r="AD252" s="1"/>
  <c r="AA251"/>
  <c r="AB251" s="1"/>
  <c r="AC251" s="1"/>
  <c r="AD251" s="1"/>
  <c r="AA250"/>
  <c r="AB250" s="1"/>
  <c r="AC250" s="1"/>
  <c r="AD250" s="1"/>
  <c r="AA249"/>
  <c r="AB249" s="1"/>
  <c r="AC249" s="1"/>
  <c r="AD249" s="1"/>
  <c r="Q247"/>
  <c r="R247"/>
  <c r="S247"/>
  <c r="T247"/>
  <c r="U247"/>
  <c r="V247"/>
  <c r="AA246"/>
  <c r="AB246" s="1"/>
  <c r="AC246" s="1"/>
  <c r="AD246" s="1"/>
  <c r="AA245"/>
  <c r="AB245" s="1"/>
  <c r="AC245" s="1"/>
  <c r="AD245" s="1"/>
  <c r="AA244"/>
  <c r="AB244" s="1"/>
  <c r="AC244" s="1"/>
  <c r="AD244" s="1"/>
  <c r="AA243"/>
  <c r="AB243" s="1"/>
  <c r="AC243" s="1"/>
  <c r="AD243" s="1"/>
  <c r="AA242"/>
  <c r="AB242" s="1"/>
  <c r="AC242" s="1"/>
  <c r="AD242" s="1"/>
  <c r="AA241"/>
  <c r="AB241" s="1"/>
  <c r="AC241" s="1"/>
  <c r="AD241" s="1"/>
  <c r="AA240"/>
  <c r="AB240" s="1"/>
  <c r="AC240" s="1"/>
  <c r="AD240" s="1"/>
  <c r="AA239"/>
  <c r="AB239" s="1"/>
  <c r="AC239" s="1"/>
  <c r="AD239" s="1"/>
  <c r="AA238"/>
  <c r="AB238" s="1"/>
  <c r="AC238" s="1"/>
  <c r="AD238" s="1"/>
  <c r="AA237"/>
  <c r="AB237" s="1"/>
  <c r="AC237" s="1"/>
  <c r="AD237" s="1"/>
  <c r="AA236"/>
  <c r="AB236" s="1"/>
  <c r="AC236" s="1"/>
  <c r="AD236" s="1"/>
  <c r="AA235"/>
  <c r="AB235" s="1"/>
  <c r="AC235" s="1"/>
  <c r="AD235" s="1"/>
  <c r="AA234"/>
  <c r="AB234" s="1"/>
  <c r="AC234" s="1"/>
  <c r="AD234" s="1"/>
  <c r="AA233"/>
  <c r="AB233" s="1"/>
  <c r="AC233" s="1"/>
  <c r="AD233" s="1"/>
  <c r="AA232"/>
  <c r="AB232" s="1"/>
  <c r="AC232" s="1"/>
  <c r="AD232" s="1"/>
  <c r="AA231"/>
  <c r="AB231" s="1"/>
  <c r="AC231" s="1"/>
  <c r="AD231" s="1"/>
  <c r="AA230"/>
  <c r="AB230" s="1"/>
  <c r="AC230" s="1"/>
  <c r="AD230" s="1"/>
  <c r="AA229"/>
  <c r="AB229" s="1"/>
  <c r="AC229" s="1"/>
  <c r="AD229" s="1"/>
  <c r="AA228"/>
  <c r="AB228" s="1"/>
  <c r="AC228" s="1"/>
  <c r="AD228" s="1"/>
  <c r="AA227"/>
  <c r="AB227" s="1"/>
  <c r="AC227" s="1"/>
  <c r="AD227" s="1"/>
  <c r="AA226"/>
  <c r="AB226" s="1"/>
  <c r="AC226" s="1"/>
  <c r="AD226" s="1"/>
  <c r="AA225"/>
  <c r="AB225" s="1"/>
  <c r="AC225" s="1"/>
  <c r="AD225" s="1"/>
  <c r="AA224"/>
  <c r="AB224" s="1"/>
  <c r="AC224" s="1"/>
  <c r="AD224" s="1"/>
  <c r="AA223"/>
  <c r="AB223" s="1"/>
  <c r="AC223" s="1"/>
  <c r="AD223" s="1"/>
  <c r="AA222"/>
  <c r="AB222" s="1"/>
  <c r="AC222" s="1"/>
  <c r="AD222" s="1"/>
  <c r="AA221"/>
  <c r="AB221" s="1"/>
  <c r="AC221" s="1"/>
  <c r="AD221" s="1"/>
  <c r="AA220"/>
  <c r="AB220" s="1"/>
  <c r="AC220" s="1"/>
  <c r="AD220" s="1"/>
  <c r="AA219"/>
  <c r="AB219" s="1"/>
  <c r="AC219" s="1"/>
  <c r="AD219" s="1"/>
  <c r="AA218"/>
  <c r="AB218" s="1"/>
  <c r="AC218" s="1"/>
  <c r="AD218" s="1"/>
  <c r="AA217"/>
  <c r="AB217" s="1"/>
  <c r="AC217" s="1"/>
  <c r="AD217" s="1"/>
  <c r="AA216"/>
  <c r="AB216" s="1"/>
  <c r="AC216" s="1"/>
  <c r="AD216" s="1"/>
  <c r="AA215"/>
  <c r="AB215" s="1"/>
  <c r="AC215" s="1"/>
  <c r="AD215" s="1"/>
  <c r="Q213"/>
  <c r="R213"/>
  <c r="S213"/>
  <c r="T213"/>
  <c r="U213"/>
  <c r="V213"/>
  <c r="AA212"/>
  <c r="AB212" s="1"/>
  <c r="AC212" s="1"/>
  <c r="AD212" s="1"/>
  <c r="AA211"/>
  <c r="AB211" s="1"/>
  <c r="AC211" s="1"/>
  <c r="AD211" s="1"/>
  <c r="AA210"/>
  <c r="AB210" s="1"/>
  <c r="AC210" s="1"/>
  <c r="AD210" s="1"/>
  <c r="AA209"/>
  <c r="AB209" s="1"/>
  <c r="AC209" s="1"/>
  <c r="AD209" s="1"/>
  <c r="AA208"/>
  <c r="AB208" s="1"/>
  <c r="AC208" s="1"/>
  <c r="AD208" s="1"/>
  <c r="AA207"/>
  <c r="AB207" s="1"/>
  <c r="AC207" s="1"/>
  <c r="AD207" s="1"/>
  <c r="AA206"/>
  <c r="AB206" s="1"/>
  <c r="AC206" s="1"/>
  <c r="AD206" s="1"/>
  <c r="AA205"/>
  <c r="Q193"/>
  <c r="R193"/>
  <c r="S193"/>
  <c r="T193"/>
  <c r="U193"/>
  <c r="V193"/>
  <c r="Q203"/>
  <c r="R203"/>
  <c r="S203"/>
  <c r="T203"/>
  <c r="U203"/>
  <c r="V203"/>
  <c r="AA202"/>
  <c r="AB202" s="1"/>
  <c r="AC202" s="1"/>
  <c r="AD202" s="1"/>
  <c r="AA201"/>
  <c r="AB201" s="1"/>
  <c r="AC201" s="1"/>
  <c r="AD201" s="1"/>
  <c r="AA200"/>
  <c r="AB200" s="1"/>
  <c r="AC200" s="1"/>
  <c r="AD200" s="1"/>
  <c r="AA199"/>
  <c r="AB199" s="1"/>
  <c r="AC199" s="1"/>
  <c r="AD199" s="1"/>
  <c r="AA198"/>
  <c r="AB198" s="1"/>
  <c r="AC198" s="1"/>
  <c r="AD198" s="1"/>
  <c r="AA197"/>
  <c r="AB197" s="1"/>
  <c r="AC197" s="1"/>
  <c r="AD197" s="1"/>
  <c r="AA196"/>
  <c r="AB196" s="1"/>
  <c r="AC196" s="1"/>
  <c r="AD196" s="1"/>
  <c r="AA195"/>
  <c r="AB195" s="1"/>
  <c r="AC195" s="1"/>
  <c r="AD195" s="1"/>
  <c r="AA192"/>
  <c r="AB192" s="1"/>
  <c r="AC192" s="1"/>
  <c r="AD192" s="1"/>
  <c r="AA191"/>
  <c r="AB191" s="1"/>
  <c r="AC191" s="1"/>
  <c r="AD191" s="1"/>
  <c r="AA190"/>
  <c r="AB190" s="1"/>
  <c r="AC190" s="1"/>
  <c r="AD190" s="1"/>
  <c r="AA189"/>
  <c r="AB189" s="1"/>
  <c r="AC189" s="1"/>
  <c r="AD189" s="1"/>
  <c r="AA188"/>
  <c r="AB188" s="1"/>
  <c r="AC188" s="1"/>
  <c r="AD188" s="1"/>
  <c r="AA187"/>
  <c r="AB187" s="1"/>
  <c r="AC187" s="1"/>
  <c r="AD187" s="1"/>
  <c r="AA186"/>
  <c r="AB186" s="1"/>
  <c r="AC186" s="1"/>
  <c r="AD186" s="1"/>
  <c r="AA185"/>
  <c r="AB185" s="1"/>
  <c r="AC185" s="1"/>
  <c r="AD185" s="1"/>
  <c r="AA184"/>
  <c r="AB184" s="1"/>
  <c r="AC184" s="1"/>
  <c r="AD184" s="1"/>
  <c r="AA183"/>
  <c r="AB183" s="1"/>
  <c r="AC183" s="1"/>
  <c r="AD183" s="1"/>
  <c r="AA182"/>
  <c r="AB182" s="1"/>
  <c r="AC182" s="1"/>
  <c r="AD182" s="1"/>
  <c r="AA181"/>
  <c r="AB181" s="1"/>
  <c r="AC181" s="1"/>
  <c r="AD181" s="1"/>
  <c r="AA180"/>
  <c r="AB180" s="1"/>
  <c r="AC180" s="1"/>
  <c r="AD180" s="1"/>
  <c r="AA179"/>
  <c r="AB179" s="1"/>
  <c r="AC179" s="1"/>
  <c r="AD179" s="1"/>
  <c r="AA178"/>
  <c r="AB178" s="1"/>
  <c r="AC178" s="1"/>
  <c r="AD178" s="1"/>
  <c r="AA177"/>
  <c r="AB177" s="1"/>
  <c r="AC177" s="1"/>
  <c r="AD177" s="1"/>
  <c r="AA176"/>
  <c r="AB176" s="1"/>
  <c r="AC176" s="1"/>
  <c r="AD176" s="1"/>
  <c r="Q174"/>
  <c r="R174"/>
  <c r="S174"/>
  <c r="T174"/>
  <c r="U174"/>
  <c r="V174"/>
  <c r="AA173"/>
  <c r="AB173" s="1"/>
  <c r="AC173" s="1"/>
  <c r="AD173" s="1"/>
  <c r="AA172"/>
  <c r="AB172" s="1"/>
  <c r="AC172" s="1"/>
  <c r="AD172" s="1"/>
  <c r="AA171"/>
  <c r="AB171" s="1"/>
  <c r="AC171" s="1"/>
  <c r="AD171" s="1"/>
  <c r="AA170"/>
  <c r="AB170" s="1"/>
  <c r="AC170" s="1"/>
  <c r="AD170" s="1"/>
  <c r="AA169"/>
  <c r="AB169" s="1"/>
  <c r="AC169" s="1"/>
  <c r="AD169" s="1"/>
  <c r="AA168"/>
  <c r="AB168" s="1"/>
  <c r="AC168" s="1"/>
  <c r="AD168" s="1"/>
  <c r="AA167"/>
  <c r="AB167" s="1"/>
  <c r="AC167" s="1"/>
  <c r="AD167" s="1"/>
  <c r="AA166"/>
  <c r="AB166" s="1"/>
  <c r="AC166" s="1"/>
  <c r="AD166" s="1"/>
  <c r="Q164"/>
  <c r="R164"/>
  <c r="S164"/>
  <c r="T164"/>
  <c r="U164"/>
  <c r="V164"/>
  <c r="AA163"/>
  <c r="AB163" s="1"/>
  <c r="AC163" s="1"/>
  <c r="AD163" s="1"/>
  <c r="AA162"/>
  <c r="AB162" s="1"/>
  <c r="AC162" s="1"/>
  <c r="AD162" s="1"/>
  <c r="AA161"/>
  <c r="AB161" s="1"/>
  <c r="AC161" s="1"/>
  <c r="AD161" s="1"/>
  <c r="AA160"/>
  <c r="AB160" s="1"/>
  <c r="AC160" s="1"/>
  <c r="AD160" s="1"/>
  <c r="AA159"/>
  <c r="AB159" s="1"/>
  <c r="AC159" s="1"/>
  <c r="AD159" s="1"/>
  <c r="AA158"/>
  <c r="AB158" s="1"/>
  <c r="AC158" s="1"/>
  <c r="AD158" s="1"/>
  <c r="AA157"/>
  <c r="AB157" s="1"/>
  <c r="AC157" s="1"/>
  <c r="AD157" s="1"/>
  <c r="AA156"/>
  <c r="AB156" s="1"/>
  <c r="AC156" s="1"/>
  <c r="AD156" s="1"/>
  <c r="AA155"/>
  <c r="AB155" s="1"/>
  <c r="AC155" s="1"/>
  <c r="AD155" s="1"/>
  <c r="AA154"/>
  <c r="AB154" s="1"/>
  <c r="AC154" s="1"/>
  <c r="AD154" s="1"/>
  <c r="AA153"/>
  <c r="AB153" s="1"/>
  <c r="AC153" s="1"/>
  <c r="AD153" s="1"/>
  <c r="AA152"/>
  <c r="AB152" s="1"/>
  <c r="AC152" s="1"/>
  <c r="AD152" s="1"/>
  <c r="AA151"/>
  <c r="AB151" s="1"/>
  <c r="AC151" s="1"/>
  <c r="AD151" s="1"/>
  <c r="AA150"/>
  <c r="AB150" s="1"/>
  <c r="AC150" s="1"/>
  <c r="AD150" s="1"/>
  <c r="AA149"/>
  <c r="AB149" s="1"/>
  <c r="AC149" s="1"/>
  <c r="AD149" s="1"/>
  <c r="AA148"/>
  <c r="AB148" s="1"/>
  <c r="AC148" s="1"/>
  <c r="AD148" s="1"/>
  <c r="AA147"/>
  <c r="AB147" s="1"/>
  <c r="AC147" s="1"/>
  <c r="AD147" s="1"/>
  <c r="AA146"/>
  <c r="AB146" s="1"/>
  <c r="AC146" s="1"/>
  <c r="AD146" s="1"/>
  <c r="AA145"/>
  <c r="AB145" s="1"/>
  <c r="AC145" s="1"/>
  <c r="AD145" s="1"/>
  <c r="AA144"/>
  <c r="AA143"/>
  <c r="AB143" s="1"/>
  <c r="AC143" s="1"/>
  <c r="AD143" s="1"/>
  <c r="Q141"/>
  <c r="R141"/>
  <c r="S141"/>
  <c r="T141"/>
  <c r="U141"/>
  <c r="V141"/>
  <c r="AA140"/>
  <c r="AB140" s="1"/>
  <c r="AC140" s="1"/>
  <c r="AD140" s="1"/>
  <c r="AA139"/>
  <c r="AB139" s="1"/>
  <c r="AC139" s="1"/>
  <c r="AD139" s="1"/>
  <c r="AA138"/>
  <c r="AB138" s="1"/>
  <c r="AC138" s="1"/>
  <c r="AD138" s="1"/>
  <c r="AA137"/>
  <c r="AB137" s="1"/>
  <c r="AC137" s="1"/>
  <c r="AD137" s="1"/>
  <c r="AA136"/>
  <c r="AB136" s="1"/>
  <c r="AC136" s="1"/>
  <c r="AD136" s="1"/>
  <c r="AA135"/>
  <c r="AB135" s="1"/>
  <c r="AC135" s="1"/>
  <c r="AD135" s="1"/>
  <c r="AA134"/>
  <c r="AB134" s="1"/>
  <c r="AC134" s="1"/>
  <c r="AD134" s="1"/>
  <c r="AA133"/>
  <c r="AB133" s="1"/>
  <c r="AC133" s="1"/>
  <c r="AD133" s="1"/>
  <c r="AA132"/>
  <c r="AB132" s="1"/>
  <c r="AC132" s="1"/>
  <c r="AD132" s="1"/>
  <c r="AA131"/>
  <c r="AB131" s="1"/>
  <c r="AC131" s="1"/>
  <c r="AD131" s="1"/>
  <c r="AA130"/>
  <c r="AB130" s="1"/>
  <c r="AC130" s="1"/>
  <c r="AD130" s="1"/>
  <c r="AA129"/>
  <c r="AB129" s="1"/>
  <c r="AC129" s="1"/>
  <c r="AD129" s="1"/>
  <c r="AA128"/>
  <c r="AB128" s="1"/>
  <c r="AC128" s="1"/>
  <c r="AD128" s="1"/>
  <c r="AA127"/>
  <c r="AB127" s="1"/>
  <c r="AC127" s="1"/>
  <c r="AD127" s="1"/>
  <c r="AA126"/>
  <c r="AB126" s="1"/>
  <c r="AC126" s="1"/>
  <c r="AD126" s="1"/>
  <c r="AA125"/>
  <c r="AB125" s="1"/>
  <c r="AC125" s="1"/>
  <c r="AD125" s="1"/>
  <c r="AA124"/>
  <c r="AB124" s="1"/>
  <c r="AC124" s="1"/>
  <c r="AD124" s="1"/>
  <c r="AA123"/>
  <c r="AB123" s="1"/>
  <c r="AC123" s="1"/>
  <c r="AD123" s="1"/>
  <c r="AA122"/>
  <c r="AB122" s="1"/>
  <c r="AC122" s="1"/>
  <c r="AD122" s="1"/>
  <c r="AA121"/>
  <c r="AB121" s="1"/>
  <c r="AC121" s="1"/>
  <c r="AD121" s="1"/>
  <c r="AA120"/>
  <c r="AB120" s="1"/>
  <c r="AC120" s="1"/>
  <c r="AD120" s="1"/>
  <c r="AA119"/>
  <c r="AB119" s="1"/>
  <c r="AC119" s="1"/>
  <c r="AD119" s="1"/>
  <c r="AA118"/>
  <c r="AB118" s="1"/>
  <c r="AC118" s="1"/>
  <c r="AD118" s="1"/>
  <c r="AA117"/>
  <c r="AB117" s="1"/>
  <c r="AC117" s="1"/>
  <c r="AD117" s="1"/>
  <c r="AA116"/>
  <c r="AB116" s="1"/>
  <c r="AC116" s="1"/>
  <c r="AD116" s="1"/>
  <c r="Q53"/>
  <c r="R53"/>
  <c r="S53"/>
  <c r="T53"/>
  <c r="U53"/>
  <c r="V53"/>
  <c r="Z53"/>
  <c r="Z976" s="1"/>
  <c r="Q114"/>
  <c r="R114"/>
  <c r="S114"/>
  <c r="T114"/>
  <c r="U114"/>
  <c r="V114"/>
  <c r="AA113"/>
  <c r="AB113" s="1"/>
  <c r="AC113" s="1"/>
  <c r="AD113" s="1"/>
  <c r="AA112"/>
  <c r="AB112" s="1"/>
  <c r="AA105"/>
  <c r="AB105" s="1"/>
  <c r="AC105" s="1"/>
  <c r="AD105" s="1"/>
  <c r="Q110"/>
  <c r="R110"/>
  <c r="S110"/>
  <c r="T110"/>
  <c r="U110"/>
  <c r="V110"/>
  <c r="AA109"/>
  <c r="AB109" s="1"/>
  <c r="AC109" s="1"/>
  <c r="AD109" s="1"/>
  <c r="AA108"/>
  <c r="AB108" s="1"/>
  <c r="AC108" s="1"/>
  <c r="AD108" s="1"/>
  <c r="AA107"/>
  <c r="AB107" s="1"/>
  <c r="AC107" s="1"/>
  <c r="AD107" s="1"/>
  <c r="AA106"/>
  <c r="AB106" s="1"/>
  <c r="AC106" s="1"/>
  <c r="AD106" s="1"/>
  <c r="AA104"/>
  <c r="AB104" s="1"/>
  <c r="AC104" s="1"/>
  <c r="AD104" s="1"/>
  <c r="AA103"/>
  <c r="AB103" s="1"/>
  <c r="AC103" s="1"/>
  <c r="AD103" s="1"/>
  <c r="AA102"/>
  <c r="AB102" s="1"/>
  <c r="AC102" s="1"/>
  <c r="AD102" s="1"/>
  <c r="AA101"/>
  <c r="AB101" s="1"/>
  <c r="AC101" s="1"/>
  <c r="AD101" s="1"/>
  <c r="AA100"/>
  <c r="AB100" s="1"/>
  <c r="AC100" s="1"/>
  <c r="AD100" s="1"/>
  <c r="AA99"/>
  <c r="AB99" s="1"/>
  <c r="AC99" s="1"/>
  <c r="AD99" s="1"/>
  <c r="AA98"/>
  <c r="AB98" s="1"/>
  <c r="AC98" s="1"/>
  <c r="AD98" s="1"/>
  <c r="AA97"/>
  <c r="AB97" s="1"/>
  <c r="AC97" s="1"/>
  <c r="AD97" s="1"/>
  <c r="AA96"/>
  <c r="AB96" s="1"/>
  <c r="AC96" s="1"/>
  <c r="AD96" s="1"/>
  <c r="AA95"/>
  <c r="AB95" s="1"/>
  <c r="AC95" s="1"/>
  <c r="AD95" s="1"/>
  <c r="AA94"/>
  <c r="AB94" s="1"/>
  <c r="AC94" s="1"/>
  <c r="AD94" s="1"/>
  <c r="AA93"/>
  <c r="AB93" s="1"/>
  <c r="AC93" s="1"/>
  <c r="AD93" s="1"/>
  <c r="AA92"/>
  <c r="AB92" s="1"/>
  <c r="AC92" s="1"/>
  <c r="AD92" s="1"/>
  <c r="AA91"/>
  <c r="AB91" s="1"/>
  <c r="AC91" s="1"/>
  <c r="AD91" s="1"/>
  <c r="AA90"/>
  <c r="AB90" s="1"/>
  <c r="AC90" s="1"/>
  <c r="AD90" s="1"/>
  <c r="AA89"/>
  <c r="AB89" s="1"/>
  <c r="AC89" s="1"/>
  <c r="AD89" s="1"/>
  <c r="AA88"/>
  <c r="AB88" s="1"/>
  <c r="AC88" s="1"/>
  <c r="AD88" s="1"/>
  <c r="AA87"/>
  <c r="AB87" s="1"/>
  <c r="AC87" s="1"/>
  <c r="AD87" s="1"/>
  <c r="AA86"/>
  <c r="AB86" s="1"/>
  <c r="AC86" s="1"/>
  <c r="AD86" s="1"/>
  <c r="AA85"/>
  <c r="AB85" s="1"/>
  <c r="AC85" s="1"/>
  <c r="AD85" s="1"/>
  <c r="AA84"/>
  <c r="AB84" s="1"/>
  <c r="AC84" s="1"/>
  <c r="AD84" s="1"/>
  <c r="AA83"/>
  <c r="AB83" s="1"/>
  <c r="AC83" s="1"/>
  <c r="AD83" s="1"/>
  <c r="AA82"/>
  <c r="AB82" s="1"/>
  <c r="AC82" s="1"/>
  <c r="AD82" s="1"/>
  <c r="AA81"/>
  <c r="AB81" s="1"/>
  <c r="AC81" s="1"/>
  <c r="AD81" s="1"/>
  <c r="AA80"/>
  <c r="AB80" s="1"/>
  <c r="AC80" s="1"/>
  <c r="AD80" s="1"/>
  <c r="AA79"/>
  <c r="AB79" s="1"/>
  <c r="AC79" s="1"/>
  <c r="AD79" s="1"/>
  <c r="AA78"/>
  <c r="AB78" s="1"/>
  <c r="AC78" s="1"/>
  <c r="AD78" s="1"/>
  <c r="AA77"/>
  <c r="AB77" s="1"/>
  <c r="AC77" s="1"/>
  <c r="AD77" s="1"/>
  <c r="AA76"/>
  <c r="AB76" s="1"/>
  <c r="AC76" s="1"/>
  <c r="AD76" s="1"/>
  <c r="AA75"/>
  <c r="AB75" s="1"/>
  <c r="AC75" s="1"/>
  <c r="AD75" s="1"/>
  <c r="AA74"/>
  <c r="AB74" s="1"/>
  <c r="AC74" s="1"/>
  <c r="AD74" s="1"/>
  <c r="AA73"/>
  <c r="AB73" s="1"/>
  <c r="AC73" s="1"/>
  <c r="AD73" s="1"/>
  <c r="AA72"/>
  <c r="AB72" s="1"/>
  <c r="AC72" s="1"/>
  <c r="AD72" s="1"/>
  <c r="AA71"/>
  <c r="AB71" s="1"/>
  <c r="AC71" s="1"/>
  <c r="AD71" s="1"/>
  <c r="AA70"/>
  <c r="AB70" s="1"/>
  <c r="AC70" s="1"/>
  <c r="AD70" s="1"/>
  <c r="AA69"/>
  <c r="AB69" s="1"/>
  <c r="AC69" s="1"/>
  <c r="AD69" s="1"/>
  <c r="AA68"/>
  <c r="AB68" s="1"/>
  <c r="AC68" s="1"/>
  <c r="AD68" s="1"/>
  <c r="AA67"/>
  <c r="AB67" s="1"/>
  <c r="AC67" s="1"/>
  <c r="AD67" s="1"/>
  <c r="AA66"/>
  <c r="AB66" s="1"/>
  <c r="AC66" s="1"/>
  <c r="AD66" s="1"/>
  <c r="AA65"/>
  <c r="AB65" s="1"/>
  <c r="AC65" s="1"/>
  <c r="AD65" s="1"/>
  <c r="AA64"/>
  <c r="AB64" s="1"/>
  <c r="AC64" s="1"/>
  <c r="AD64" s="1"/>
  <c r="AA63"/>
  <c r="AB63" s="1"/>
  <c r="AC63" s="1"/>
  <c r="AD63" s="1"/>
  <c r="AA62"/>
  <c r="AB62" s="1"/>
  <c r="AC62" s="1"/>
  <c r="AD62" s="1"/>
  <c r="AA61"/>
  <c r="AB61" s="1"/>
  <c r="AC61" s="1"/>
  <c r="AD61" s="1"/>
  <c r="AA60"/>
  <c r="AB60" s="1"/>
  <c r="AC60" s="1"/>
  <c r="AD60" s="1"/>
  <c r="AA59"/>
  <c r="AB59" s="1"/>
  <c r="AC59" s="1"/>
  <c r="AD59" s="1"/>
  <c r="AA58"/>
  <c r="AB58" s="1"/>
  <c r="AC58" s="1"/>
  <c r="AD58" s="1"/>
  <c r="AA57"/>
  <c r="AB57" s="1"/>
  <c r="AC57" s="1"/>
  <c r="AD57" s="1"/>
  <c r="AA56"/>
  <c r="AB56" s="1"/>
  <c r="AC56" s="1"/>
  <c r="AD56" s="1"/>
  <c r="AA55"/>
  <c r="AB55" s="1"/>
  <c r="AA52"/>
  <c r="AB52" s="1"/>
  <c r="AC52" s="1"/>
  <c r="AD52" s="1"/>
  <c r="AA51"/>
  <c r="AB51" s="1"/>
  <c r="AC51" s="1"/>
  <c r="AD51" s="1"/>
  <c r="AA50"/>
  <c r="AB50" s="1"/>
  <c r="AC50" s="1"/>
  <c r="AD50" s="1"/>
  <c r="Q48"/>
  <c r="R48"/>
  <c r="S48"/>
  <c r="T48"/>
  <c r="U48"/>
  <c r="V48"/>
  <c r="AA47"/>
  <c r="AB47" s="1"/>
  <c r="AC47" s="1"/>
  <c r="AD47" s="1"/>
  <c r="AA46"/>
  <c r="AB46" s="1"/>
  <c r="AC46" s="1"/>
  <c r="AD46" s="1"/>
  <c r="AA45"/>
  <c r="AB45" s="1"/>
  <c r="AC45" s="1"/>
  <c r="AD45" s="1"/>
  <c r="AA44"/>
  <c r="AB44" s="1"/>
  <c r="AC44" s="1"/>
  <c r="AD44" s="1"/>
  <c r="AA43"/>
  <c r="AB43" s="1"/>
  <c r="AC43" s="1"/>
  <c r="AD43" s="1"/>
  <c r="AA42"/>
  <c r="AB42" s="1"/>
  <c r="AC42" s="1"/>
  <c r="AD42" s="1"/>
  <c r="AA41"/>
  <c r="AB41" s="1"/>
  <c r="AC41" s="1"/>
  <c r="AD41" s="1"/>
  <c r="AA40"/>
  <c r="AB40" s="1"/>
  <c r="AC40" s="1"/>
  <c r="AD40" s="1"/>
  <c r="AA39"/>
  <c r="AB39" s="1"/>
  <c r="AC39" s="1"/>
  <c r="AD39" s="1"/>
  <c r="AA38"/>
  <c r="AB38" s="1"/>
  <c r="AC38" s="1"/>
  <c r="AD38" s="1"/>
  <c r="AA37"/>
  <c r="AB37" s="1"/>
  <c r="AC37" s="1"/>
  <c r="AD37" s="1"/>
  <c r="AA36"/>
  <c r="AB36" s="1"/>
  <c r="AC36" s="1"/>
  <c r="AD36" s="1"/>
  <c r="AA35"/>
  <c r="AB35" s="1"/>
  <c r="AC35" s="1"/>
  <c r="AD35" s="1"/>
  <c r="AA34"/>
  <c r="AB34" s="1"/>
  <c r="AC34" s="1"/>
  <c r="AD34" s="1"/>
  <c r="AA33"/>
  <c r="AB33" s="1"/>
  <c r="AC33" s="1"/>
  <c r="AD33" s="1"/>
  <c r="AA32"/>
  <c r="AB32" s="1"/>
  <c r="AC32" s="1"/>
  <c r="AD32" s="1"/>
  <c r="AA31"/>
  <c r="AB31" s="1"/>
  <c r="AC31" s="1"/>
  <c r="AD31" s="1"/>
  <c r="AA30"/>
  <c r="AB30" s="1"/>
  <c r="AC30" s="1"/>
  <c r="AD30" s="1"/>
  <c r="AA29"/>
  <c r="AB29" s="1"/>
  <c r="AC29" s="1"/>
  <c r="AD29" s="1"/>
  <c r="AA28"/>
  <c r="AB28" s="1"/>
  <c r="AC28" s="1"/>
  <c r="AD28" s="1"/>
  <c r="AA27"/>
  <c r="AB27" s="1"/>
  <c r="AC27" s="1"/>
  <c r="AD27" s="1"/>
  <c r="AA26"/>
  <c r="AB26" s="1"/>
  <c r="AC26" s="1"/>
  <c r="AD26" s="1"/>
  <c r="AA25"/>
  <c r="AB25" s="1"/>
  <c r="AC25" s="1"/>
  <c r="AD25" s="1"/>
  <c r="AA24"/>
  <c r="AB24" s="1"/>
  <c r="AC24" s="1"/>
  <c r="AD24" s="1"/>
  <c r="AA23"/>
  <c r="AB23" s="1"/>
  <c r="AC23" s="1"/>
  <c r="AD23" s="1"/>
  <c r="AA22"/>
  <c r="AB22" s="1"/>
  <c r="AC22" s="1"/>
  <c r="AD22" s="1"/>
  <c r="AA21"/>
  <c r="AB21" s="1"/>
  <c r="AC21" s="1"/>
  <c r="AD21" s="1"/>
  <c r="AA20"/>
  <c r="AB20" s="1"/>
  <c r="AC20" s="1"/>
  <c r="AD20" s="1"/>
  <c r="AA19"/>
  <c r="AB19" s="1"/>
  <c r="AC19" s="1"/>
  <c r="AD19" s="1"/>
  <c r="AA18"/>
  <c r="AB18" s="1"/>
  <c r="AC18" s="1"/>
  <c r="AD18" s="1"/>
  <c r="AA17"/>
  <c r="AB17" s="1"/>
  <c r="AC17" s="1"/>
  <c r="AD17" s="1"/>
  <c r="AA16"/>
  <c r="AB16" s="1"/>
  <c r="AC16" s="1"/>
  <c r="AD16" s="1"/>
  <c r="AA15"/>
  <c r="AB15" s="1"/>
  <c r="AC15" s="1"/>
  <c r="AD15" s="1"/>
  <c r="AA14"/>
  <c r="AB14" s="1"/>
  <c r="AC14" s="1"/>
  <c r="AD14" s="1"/>
  <c r="AA13"/>
  <c r="AB13" s="1"/>
  <c r="AC13" s="1"/>
  <c r="AD13" s="1"/>
  <c r="AA12"/>
  <c r="AB12" s="1"/>
  <c r="AC12" s="1"/>
  <c r="AD12" s="1"/>
  <c r="AA11"/>
  <c r="AB11" s="1"/>
  <c r="AC11" s="1"/>
  <c r="AD11" s="1"/>
  <c r="AA10"/>
  <c r="AB10" s="1"/>
  <c r="AC10" s="1"/>
  <c r="AD10" s="1"/>
  <c r="AA9"/>
  <c r="AB9" s="1"/>
  <c r="AC9" s="1"/>
  <c r="AD9" s="1"/>
  <c r="AA8"/>
  <c r="AB8" s="1"/>
  <c r="AC8" s="1"/>
  <c r="V976" l="1"/>
  <c r="R976"/>
  <c r="S976"/>
  <c r="U976"/>
  <c r="Q976"/>
  <c r="T976"/>
  <c r="AA908"/>
  <c r="AB843"/>
  <c r="AD863"/>
  <c r="AD884"/>
  <c r="AB672"/>
  <c r="AD782"/>
  <c r="AA826"/>
  <c r="AD848"/>
  <c r="AA820"/>
  <c r="AA851"/>
  <c r="AA898"/>
  <c r="AA757"/>
  <c r="AD840"/>
  <c r="AB805"/>
  <c r="AB822"/>
  <c r="AC843"/>
  <c r="AC863"/>
  <c r="AA884"/>
  <c r="AB887"/>
  <c r="AB904"/>
  <c r="AA796"/>
  <c r="AA803"/>
  <c r="AA840"/>
  <c r="AA848"/>
  <c r="AB884"/>
  <c r="AB754"/>
  <c r="AC754" s="1"/>
  <c r="AD754" s="1"/>
  <c r="AB840"/>
  <c r="AA843"/>
  <c r="AB848"/>
  <c r="AB851"/>
  <c r="AA863"/>
  <c r="AC884"/>
  <c r="AC840"/>
  <c r="AC848"/>
  <c r="AC851"/>
  <c r="AB863"/>
  <c r="AD665"/>
  <c r="AA670"/>
  <c r="AA744"/>
  <c r="AC782"/>
  <c r="AB799"/>
  <c r="AC799" s="1"/>
  <c r="AD799" s="1"/>
  <c r="AA782"/>
  <c r="AB787"/>
  <c r="AC798"/>
  <c r="AB782"/>
  <c r="AC753"/>
  <c r="AA751"/>
  <c r="AD726"/>
  <c r="AA720"/>
  <c r="AA738"/>
  <c r="AA273"/>
  <c r="AA515"/>
  <c r="AA647"/>
  <c r="AB665"/>
  <c r="AB678"/>
  <c r="AA726"/>
  <c r="AB728"/>
  <c r="AB740"/>
  <c r="AA174"/>
  <c r="AA520"/>
  <c r="AA657"/>
  <c r="AC665"/>
  <c r="AB668"/>
  <c r="AC668" s="1"/>
  <c r="AD668" s="1"/>
  <c r="AD670" s="1"/>
  <c r="AB726"/>
  <c r="AC726"/>
  <c r="AB746"/>
  <c r="AA665"/>
  <c r="AD625"/>
  <c r="AC627"/>
  <c r="AB647"/>
  <c r="AD420"/>
  <c r="AD657"/>
  <c r="AB114"/>
  <c r="AC112"/>
  <c r="AD112" s="1"/>
  <c r="AD114" s="1"/>
  <c r="AB515"/>
  <c r="AA420"/>
  <c r="AA114"/>
  <c r="AA442"/>
  <c r="AA576"/>
  <c r="AC657"/>
  <c r="AA53"/>
  <c r="AB517"/>
  <c r="AD590"/>
  <c r="AA590"/>
  <c r="AA617"/>
  <c r="AA625"/>
  <c r="AC625"/>
  <c r="AA164"/>
  <c r="AA213"/>
  <c r="AA247"/>
  <c r="AD617"/>
  <c r="AB625"/>
  <c r="AB657"/>
  <c r="AD576"/>
  <c r="AC617"/>
  <c r="AB590"/>
  <c r="AC590"/>
  <c r="AB617"/>
  <c r="AC576"/>
  <c r="AB576"/>
  <c r="AD273"/>
  <c r="AC509"/>
  <c r="AD442"/>
  <c r="AC442"/>
  <c r="AB420"/>
  <c r="AC420"/>
  <c r="AB442"/>
  <c r="AC273"/>
  <c r="AB273"/>
  <c r="AD53"/>
  <c r="AB53"/>
  <c r="AA141"/>
  <c r="AB144"/>
  <c r="AC144" s="1"/>
  <c r="AD144" s="1"/>
  <c r="AD164" s="1"/>
  <c r="AC53"/>
  <c r="AA203"/>
  <c r="AA48"/>
  <c r="AA193"/>
  <c r="AB205"/>
  <c r="AC205" s="1"/>
  <c r="AD205" s="1"/>
  <c r="AD213" s="1"/>
  <c r="AD247"/>
  <c r="AC247"/>
  <c r="AD203"/>
  <c r="AD193"/>
  <c r="AB247"/>
  <c r="AC193"/>
  <c r="AB193"/>
  <c r="AB174"/>
  <c r="AC203"/>
  <c r="AD174"/>
  <c r="AB203"/>
  <c r="AC174"/>
  <c r="AD141"/>
  <c r="AC141"/>
  <c r="AB141"/>
  <c r="AC55"/>
  <c r="AB110"/>
  <c r="AA110"/>
  <c r="AB48"/>
  <c r="AD8"/>
  <c r="AD48" s="1"/>
  <c r="AC48"/>
  <c r="AC672" l="1"/>
  <c r="AC673" s="1"/>
  <c r="AA976"/>
  <c r="AB673"/>
  <c r="AF8"/>
  <c r="AE8"/>
  <c r="AB757"/>
  <c r="AC805"/>
  <c r="AB820"/>
  <c r="AC887"/>
  <c r="AB898"/>
  <c r="AC822"/>
  <c r="AB826"/>
  <c r="AB908"/>
  <c r="AC904"/>
  <c r="AC787"/>
  <c r="AB796"/>
  <c r="AD798"/>
  <c r="AD803" s="1"/>
  <c r="AC803"/>
  <c r="AB803"/>
  <c r="AD753"/>
  <c r="AD757" s="1"/>
  <c r="AC757"/>
  <c r="AC114"/>
  <c r="AC728"/>
  <c r="AB738"/>
  <c r="AC740"/>
  <c r="AB744"/>
  <c r="AC678"/>
  <c r="AB720"/>
  <c r="AC746"/>
  <c r="AB751"/>
  <c r="AB670"/>
  <c r="AC670"/>
  <c r="AD627"/>
  <c r="AD647" s="1"/>
  <c r="AC647"/>
  <c r="AC517"/>
  <c r="AB520"/>
  <c r="AD509"/>
  <c r="AD515" s="1"/>
  <c r="AC515"/>
  <c r="AB164"/>
  <c r="AC164"/>
  <c r="AB213"/>
  <c r="AC213"/>
  <c r="AD55"/>
  <c r="AD110" s="1"/>
  <c r="AC110"/>
  <c r="AB976" l="1"/>
  <c r="AD672"/>
  <c r="AD673" s="1"/>
  <c r="AD904"/>
  <c r="AD908" s="1"/>
  <c r="AC908"/>
  <c r="AD822"/>
  <c r="AD826" s="1"/>
  <c r="AC826"/>
  <c r="AD805"/>
  <c r="AD820" s="1"/>
  <c r="AC820"/>
  <c r="AD887"/>
  <c r="AD898" s="1"/>
  <c r="AC898"/>
  <c r="AD787"/>
  <c r="AD796" s="1"/>
  <c r="AC796"/>
  <c r="AD746"/>
  <c r="AD751" s="1"/>
  <c r="AC751"/>
  <c r="AD740"/>
  <c r="AD744" s="1"/>
  <c r="AC744"/>
  <c r="AD678"/>
  <c r="AD720" s="1"/>
  <c r="AC720"/>
  <c r="AD728"/>
  <c r="AD738" s="1"/>
  <c r="AC738"/>
  <c r="AD517"/>
  <c r="AD520" s="1"/>
  <c r="AC520"/>
  <c r="AC976" s="1"/>
  <c r="AD976" l="1"/>
</calcChain>
</file>

<file path=xl/sharedStrings.xml><?xml version="1.0" encoding="utf-8"?>
<sst xmlns="http://schemas.openxmlformats.org/spreadsheetml/2006/main" count="10759" uniqueCount="3298">
  <si>
    <t>ที่</t>
  </si>
  <si>
    <t>จำนวนพนักงานทั้งหมดของสถานประกอบกิจการทุกสาขาในแต่ละเดือน</t>
  </si>
  <si>
    <t>ปัจจุบันส่งฝึก/ทดสอบ/รับรองความรู้ความสามารถแล้ว</t>
  </si>
  <si>
    <t>ซ้ำ</t>
  </si>
  <si>
    <t>คิดเป็นเป็น%</t>
  </si>
  <si>
    <t>จะต้องฝึกอีก</t>
  </si>
  <si>
    <t>สถานะ</t>
  </si>
  <si>
    <t>แก้ไขล่าสุด</t>
  </si>
  <si>
    <t>เกิน 70 % (คน)</t>
  </si>
  <si>
    <t>บริษัท ไทยยามาฮ่ามอเตอร์ จำกัด </t>
  </si>
  <si>
    <t>-</t>
  </si>
  <si>
    <t>Pattarajitra</t>
  </si>
  <si>
    <t>บริษัท ดีแซด การ์ด (ไทยแลนด์) จำกัด </t>
  </si>
  <si>
    <t>xxx</t>
  </si>
  <si>
    <t>บริษัท นาสโตะ (ประเทศไทย) จำกัด </t>
  </si>
  <si>
    <t>บริษัท สยามราช จำกัด (มหาชน) </t>
  </si>
  <si>
    <t>สาวิตรี อ่ำอินทร์</t>
  </si>
  <si>
    <t>บริษัท โตโยต้า ซัมมิท จำกัด </t>
  </si>
  <si>
    <t>นวสรณ์</t>
  </si>
  <si>
    <t>บริษัท ชัยรัชการ (กรุงเทพ) จำกัด </t>
  </si>
  <si>
    <t>สุรีรัตน์</t>
  </si>
  <si>
    <t>บริษัท โกเวนเจอร์ จำกัด </t>
  </si>
  <si>
    <t>นายวรพล วัฒนเจริญชัย</t>
  </si>
  <si>
    <t>บริษัท อดิตยา เบอร์ล่า เคมีคัลส์ (ประเทศไทย) จำกัด </t>
  </si>
  <si>
    <t>Kritiya</t>
  </si>
  <si>
    <t>บริษัท ไทยซัมมิทคอมโพเน้นท์ จำกัด </t>
  </si>
  <si>
    <t>บริษัท ยูนิเวอร์แซล ทรานสปอร์ต แอนด์ ลอจิสติคส์ จำกัด </t>
  </si>
  <si>
    <t>นางสาวเนาวรัตน์ ปาด้วง</t>
  </si>
  <si>
    <t>บริษัท สาลี่ คัลเล่อร์ จำกัด (มหาชน) </t>
  </si>
  <si>
    <t>มณทิชา ทองวิเศษ</t>
  </si>
  <si>
    <t>ห้างหุ้นส่วนจำกัด แสงฟ้าอุตสาหกรรม </t>
  </si>
  <si>
    <t>นายสมชาย เนืองสา</t>
  </si>
  <si>
    <t>บริษัท อลูคอน จำกัด (มหาชน) </t>
  </si>
  <si>
    <t>อมรรัตน์ คำขุนทด</t>
  </si>
  <si>
    <t>บริษัท ปากน้ำเท็กซ์ไทล์ จำกัด </t>
  </si>
  <si>
    <t>บริษัท ยูเนี่ยนอุตสาหกรรมสิ่งทอ จำกัด (มหาชน) </t>
  </si>
  <si>
    <t>บริษัท ไทยวิวัฒน์แคนแวสอุตสาหกรรม จำกัด </t>
  </si>
  <si>
    <t>นส.จิราวรรณ์ แก้วสุวรรณ์</t>
  </si>
  <si>
    <t>บริษัท เอบีฟู้ด แอนด์เบฟเวอร์เรจส์ (ประเทศไทย) จำกัด </t>
  </si>
  <si>
    <t>สิริกัญญา วัลยธาดาสกุล</t>
  </si>
  <si>
    <t>บริษัท บางกอกโคลด์สโตริจ เซอร์วิส จำกัด </t>
  </si>
  <si>
    <t>นางสาวธารทิพย์ บานเย็น</t>
  </si>
  <si>
    <t>บริษัท แมทเทลกรุงเทพ จำกัด </t>
  </si>
  <si>
    <t>บริษัท ซินโฟเนียร์ เทคโนโลยี่ (ประเทศไทย) จำกัด </t>
  </si>
  <si>
    <t>พนสณฑ์ ภาวกังวาลวงษ์</t>
  </si>
  <si>
    <t>บริษัท ตะวันนาบรรจุภัณฑ์ จำกัด </t>
  </si>
  <si>
    <t>นฤมล</t>
  </si>
  <si>
    <t>บริษัท ไทยพีเจ้น จำกัด </t>
  </si>
  <si>
    <t>หัทยา ขันสุวรรณา</t>
  </si>
  <si>
    <t>บริษัท บางกอกสตีลไวร์ จำกัด </t>
  </si>
  <si>
    <t>นางสาวสำราญ สุขหนองโป่ง</t>
  </si>
  <si>
    <t>บริษัท แมคคีย์ ฟู้ด เซอร์วิสเซส (ประเทศไทย) จำกัด </t>
  </si>
  <si>
    <t>บริษัท ฉวนลี่ อินดัสเตรียล จำกัด </t>
  </si>
  <si>
    <t>ภัทรสุดา เนตรดำกูล</t>
  </si>
  <si>
    <t>บริษัท สุนีย์อุตสาหกรรมพลาสติก จำกัด </t>
  </si>
  <si>
    <t>นายเอกวิทย์ ทองทา</t>
  </si>
  <si>
    <t>บริษัท สแกนเนอร์ อิเลคทริค อินเตอร์ เนชั่นแนล จำกัด </t>
  </si>
  <si>
    <t>นายสรวิชญ์ สมกิตติกานนท์</t>
  </si>
  <si>
    <t>บริษัท เอ็มแอลเอ็มเฮลท์แคร์ จำกัด </t>
  </si>
  <si>
    <t>นายพรชัย ซิ้มสกุล</t>
  </si>
  <si>
    <t>บริษัท พรีม่า พลาสติก จำกัด </t>
  </si>
  <si>
    <t>บริษัท ที เอส เค สตีล จำกัด </t>
  </si>
  <si>
    <t>ว่าที่ ร้อยเอก หิรัญ ชัยกุล</t>
  </si>
  <si>
    <t>บริษัท อาชิมา มารีน จำกัด </t>
  </si>
  <si>
    <t>นายสมพล บุญลือ</t>
  </si>
  <si>
    <t>บริษัท อินเตอร์ โปร พลาสท์ จำกัด </t>
  </si>
  <si>
    <t>สุวรรณี วรเลิศพิจารณ์</t>
  </si>
  <si>
    <t>บริษัท อัคคีปราการ จำกัด (มหาชน) </t>
  </si>
  <si>
    <t>บริษัท เอ็นเอชเค แอนโทลิน (ประเทศไทย) จำกัด </t>
  </si>
  <si>
    <t>นางสาวเบญจรัตน์ จันดี</t>
  </si>
  <si>
    <t>บริษัท โมเดิร์น ฟาร์มา จำกัด </t>
  </si>
  <si>
    <t>บริษัท โตโยโบะ สห เซฟตี้วีฟ จำกัด </t>
  </si>
  <si>
    <t>สรัญญา บรอดี้</t>
  </si>
  <si>
    <t>บริษัท ฮานะ สตีล จำกัด </t>
  </si>
  <si>
    <t>ห้างหุ้นส่วนจำกัด โปรเกรส แมน เซอร์วิส </t>
  </si>
  <si>
    <t>บริษัท อิมมอทัล พาร์ท จำกัด </t>
  </si>
  <si>
    <t>ขนิษฐา สุวรรณผา</t>
  </si>
  <si>
    <t>บริษัทเกษรอินเตอร์พาร์ท จำกัด </t>
  </si>
  <si>
    <t>ชัชชญา สกุลไทยสวัสดิ์</t>
  </si>
  <si>
    <t xml:space="preserve">ลำดับที่หน่ายงาน </t>
  </si>
  <si>
    <t>สพร. 1 สมุทรปราการ</t>
  </si>
  <si>
    <t>(แห่ง)</t>
  </si>
  <si>
    <t>(คน)</t>
  </si>
  <si>
    <t xml:space="preserve">ชื่อสถานประกอบกิจการ </t>
  </si>
  <si>
    <t>จำนวนลุกจ้างที่ได้รับการพัฒนาฯ</t>
  </si>
  <si>
    <t>(บาท)</t>
  </si>
  <si>
    <t>รวม</t>
  </si>
  <si>
    <t>ข้อมูลประกอบการให้เงินช่วยเหลือหรืออุดหนุน ตามประกาศข้อ 7</t>
  </si>
  <si>
    <t>บริษัท อุตสาหกรรมน้ำตาลสุพรรณบุรี จำกัด </t>
  </si>
  <si>
    <t>บริษัท ไทยฟู้ดส์ อาหารสัตว์ จำกัด </t>
  </si>
  <si>
    <t>บริษัท พรชัยการแพทย์ จำกัด </t>
  </si>
  <si>
    <t>บริษัท ไทยสตีลเคเบิล จำกัด (มหาชน) </t>
  </si>
  <si>
    <t>บริษัท บางกอกโตเกียวซ็อคส์ จำกัด </t>
  </si>
  <si>
    <t>บริษัท พีพี สยามรีเทล จำกัด </t>
  </si>
  <si>
    <t>บริษัท อินเตอร์เฟซฟลอร์ (ประเทศไทย) จำกัด </t>
  </si>
  <si>
    <t>บริษัท โมเน็คส์โก้ อินเตอร์เนชั่นแนล จำกัด </t>
  </si>
  <si>
    <t>บริษัท เอ็นเอสที คอยล์ เซ็นเตอร์ (ประเทศไทย) จำกัด </t>
  </si>
  <si>
    <t>บริษัท เอฟซี ลาบอราทอรี่ จำกัด </t>
  </si>
  <si>
    <t>บริษัท โอกุสุ (ประเทศไทย) จำกัด </t>
  </si>
  <si>
    <t>บริษัท สมิติเวช ชลบุรี จำกัด </t>
  </si>
  <si>
    <t>บริษัท สยามเอ็นจีเคสปาร์คปลั๊ก จำกัด </t>
  </si>
  <si>
    <t>บริษัท เอ็น.ดี.รับเบอร์ จำกัด (มหาชน) </t>
  </si>
  <si>
    <t>บริษัท ไทย อิเคดะ เอ็มเอฟจี. จำกัด </t>
  </si>
  <si>
    <t>บริษัท โอคายาม่า (ประเทศไทย) จำกัด </t>
  </si>
  <si>
    <t>บริษัท ชินแพค (ประเทศไทย) จำกัด </t>
  </si>
  <si>
    <t>บริษัท เอส. วาย. เค. แฟคตอรี่ แอนด์ โปรดักส์ จำกัด </t>
  </si>
  <si>
    <t>บริษัท ไพศาลสตีล จำกัด </t>
  </si>
  <si>
    <t>บริษัท ไอเอชไอ เทอร์โบ (ประเทศไทย) จำกัด </t>
  </si>
  <si>
    <t>บริษัท โทเดนโค (ประเทศไทย) จำกัด </t>
  </si>
  <si>
    <t>บริษัท เท็กซ์ไทล์เพรสทีจ จำกัด (มหาชน) </t>
  </si>
  <si>
    <t>บริษัท ไมเนอร์ อินเตอร์เนชั่นแนล จำกัด (มหาชน) </t>
  </si>
  <si>
    <t>บริษัท โรงพยาบาลชลเวช จำกัด </t>
  </si>
  <si>
    <t>บริษัท จิ้วฮวด จำกัด </t>
  </si>
  <si>
    <t>บริษัท ชอไชยวัฒน์ อุตสาหกรรม จำกัด </t>
  </si>
  <si>
    <t>บริษัท เอ็น.วาย รับเบอร์ จำกัด </t>
  </si>
  <si>
    <t>บริษัท สยามโอเรียนท์ อีเลคทริค จำกัด </t>
  </si>
  <si>
    <t>บริษัท วนชัย กรุ๊ป จำกัด มหาชน </t>
  </si>
  <si>
    <t>บริษัท สุวัญญา จำกัด </t>
  </si>
  <si>
    <t>บริษัท ซัมโด (ประเทศไทย) จำกัด </t>
  </si>
  <si>
    <t>บริษัท มิค อินดัสตรี้ส์ (ประเทศไทย) จำกัด </t>
  </si>
  <si>
    <t>บริษัท รักษาความปลอดภัย แกมม่า เซฟตี้ จำกัด </t>
  </si>
  <si>
    <t>บริษัท สยามโกลบอลเอ็นจิเนียริ่ง จำกัด </t>
  </si>
  <si>
    <t>บริษัท ผลอนันต์ฟาร์ม จำกัด </t>
  </si>
  <si>
    <t>บริษัท รักษาความปลอดภัย เจ เจ ฟอร์ซ กรุ๊ป จำกัด </t>
  </si>
  <si>
    <t>บริษัท ยูไนเต็ด ครีเอชั่น แพ็คเกจจิ้ง โซลูชั่น (ประเทศไทย) จำกัด </t>
  </si>
  <si>
    <t>บริษัท สึบาคิโมโตะ ออโต้โมทีฟ (ไทยแลนด์) จำกัด </t>
  </si>
  <si>
    <t>บริษัท คฑาทอง ทรานสปอร์ท จำกัด </t>
  </si>
  <si>
    <t>บริษัท ทวีเงินทอง จำกัด </t>
  </si>
  <si>
    <t>บริษัท ทีพีจี ฟีดมิลล์ จำกัด </t>
  </si>
  <si>
    <t>บริษัท ซินิเท็กซ์ อินดัสตรี้ จำกัด </t>
  </si>
  <si>
    <t>บริษัท ไทร์โมลด์ (ประเทศไทย) จำกัด </t>
  </si>
  <si>
    <t>บริษัท อีสเทิร์นแกรนด์พาเลซ จำกัด </t>
  </si>
  <si>
    <t>บริษัท โรงพยาบาลวิภาราม (อมตะนคร) จำกัด </t>
  </si>
  <si>
    <t>บริษัท ไดเกียว คอร์ปอเรชั่น (ไทยแลนด์) จำกัด </t>
  </si>
  <si>
    <t>บริษัท ซิตี้ สตีล โปรดักส์ จำกัด </t>
  </si>
  <si>
    <t>บริษัท โตเกียว โรคิ (ประเทศไทย) จำกัด </t>
  </si>
  <si>
    <t>บริษัท โคบายาชิ อินดัสเตรียล (ประเทศไทย) จำกัด </t>
  </si>
  <si>
    <t>บริษัท ศุภมิตรไวน์แอนด์สพีริทส์ จำกัด </t>
  </si>
  <si>
    <t>บริษัท ซัมอิล โฟม (ไทยแลนด์) จำกัด </t>
  </si>
  <si>
    <t>บริษัท บางพระ เมดิคอล เซนเตอร์ จำกัด </t>
  </si>
  <si>
    <t>บริษัท อาปิโก พรีซิชั่น จำกัด </t>
  </si>
  <si>
    <t>บริษัท ซันมู่ โทรคมนาคม จำกัด </t>
  </si>
  <si>
    <t>บริษัท ที.พี.กรุ๊ป อินเตอร์ฟูดส์ จำกัด </t>
  </si>
  <si>
    <t>บริษัท รักษาความปลอดภัย พิทักษ์กิจ จำกัด </t>
  </si>
  <si>
    <t>บริษัท รักษาความปลอดภัย ศรีราชา กรีน พ้อยท์ จำกัด </t>
  </si>
  <si>
    <t>บริษัท แอเดียนท์ (ประเทศไทย) จำกัด </t>
  </si>
  <si>
    <t>รพีพร</t>
  </si>
  <si>
    <t>อสมาภรณ์</t>
  </si>
  <si>
    <t>นัทยา</t>
  </si>
  <si>
    <t>ปิยมาศ</t>
  </si>
  <si>
    <t>ดารา ฮูเซ็น</t>
  </si>
  <si>
    <t>นางสาว สุพัตรา สุขเต็ม</t>
  </si>
  <si>
    <t>กิตติยา ยอดมั่น</t>
  </si>
  <si>
    <t>ปิยชาติ เดชแพง</t>
  </si>
  <si>
    <t>นางกนกนภสร กัญญาคำ</t>
  </si>
  <si>
    <t>กันณธร</t>
  </si>
  <si>
    <t>นางสาวอริสรา ศรีอรัญ</t>
  </si>
  <si>
    <t>กนกวรรณ แสงฉาย</t>
  </si>
  <si>
    <t>สุภา</t>
  </si>
  <si>
    <t>ฐานิดา ดวงแป้น</t>
  </si>
  <si>
    <t>รัตติมา</t>
  </si>
  <si>
    <t>โสภิดา</t>
  </si>
  <si>
    <t>นายภานุเดช มั่นจิต</t>
  </si>
  <si>
    <t>นัฐกานต์ ปานพิไล</t>
  </si>
  <si>
    <t>กุลริศา บุญเพ็งกูล</t>
  </si>
  <si>
    <t>ธนภัทร สุขุมาลินทร์</t>
  </si>
  <si>
    <t>ศศินันท์</t>
  </si>
  <si>
    <t>นางสาววันดี เงินวัน</t>
  </si>
  <si>
    <t>kamonchanok</t>
  </si>
  <si>
    <t>นางรักชนก ไฮแลนด์</t>
  </si>
  <si>
    <t>บุศราทิพย์</t>
  </si>
  <si>
    <t>เรนุกา</t>
  </si>
  <si>
    <t>ญาภานันท์</t>
  </si>
  <si>
    <t>จตุพล พรจาตุรงค์</t>
  </si>
  <si>
    <t>ภัสพิชา นนทมาลย์</t>
  </si>
  <si>
    <t>นายชนาธิป พรมจันทร์</t>
  </si>
  <si>
    <t>อำนวยพร ส่อนชัย</t>
  </si>
  <si>
    <t>ดวงกมล จันทรโธ</t>
  </si>
  <si>
    <t>นาย ปัญญา เจริญสุข</t>
  </si>
  <si>
    <t>ทวีศักดิ์ แถมจอหอ</t>
  </si>
  <si>
    <t>สพร. 3 ชลบุรี</t>
  </si>
  <si>
    <t>โรงพยาบาลซานคามิลโล </t>
  </si>
  <si>
    <t>บริษัท บางกอกแล็ป แอนด์ คอสเมติค จำกัด </t>
  </si>
  <si>
    <t>นายธนภัทร บริบูรณ์</t>
  </si>
  <si>
    <t>สพร. 4 ราชบุรี</t>
  </si>
  <si>
    <t>บริษัท ซันเม็ททัล จำกัด </t>
  </si>
  <si>
    <t>บริษัท นิสเซ อิเล็กทริค (ประเทศไทย) จำกัด </t>
  </si>
  <si>
    <t>บริษัท ไอ อาร์ เอ็ม เอ็กซ์ตร้า จำกัด </t>
  </si>
  <si>
    <t>บริษัท กรีนเนอรี่ ปาร์ค มอลล์ จำกัด </t>
  </si>
  <si>
    <t>บริษัท ฮิตาชิ ออโตโมทีฟ ซิสเต็มส์ โคราช จำกัด </t>
  </si>
  <si>
    <t>สงวนวงษ์อุตสาหกรรม </t>
  </si>
  <si>
    <t>โรงพยาบาลเซนต์เมรี่ </t>
  </si>
  <si>
    <t>บริษัท อุตสาหกรรมแป้งโคราช จำกัด </t>
  </si>
  <si>
    <t>อีตัน อินดัสทรีส์ (ประเทศไทย) </t>
  </si>
  <si>
    <t>บริษัท สงวนวงษ์สตาร์ช จำกัด </t>
  </si>
  <si>
    <t>สีมาธานี </t>
  </si>
  <si>
    <t>โรงพยาบาลราชสีมา ฮอสพิทอล </t>
  </si>
  <si>
    <t>เอ็น เอส ยูนิเทรด </t>
  </si>
  <si>
    <t>บริษัท เค.ที.เอ็ม.สตีล จำกัด </t>
  </si>
  <si>
    <t>เอ็น เค เม็คคาทรอนิกส์ </t>
  </si>
  <si>
    <t>เพรสคราฟท์ (ประเทศไทย) จำกัด </t>
  </si>
  <si>
    <t>บริษัท เดอะมอลล์ราชสีมา จำกัด </t>
  </si>
  <si>
    <t>ฟูไน(ไทยแลนด์) </t>
  </si>
  <si>
    <t>บริษัท พี.ซี.เอส.ฟอร์จจิ้ง จำกัด </t>
  </si>
  <si>
    <t>เสรีภัณฑ์ โปรเซ็นเตอร์ </t>
  </si>
  <si>
    <t>บริษัท โตโยต้า ทองรวยสีมา จำกัด </t>
  </si>
  <si>
    <t>บริษัท เทมส์ วัลลีย์ เขาใหญ่ โฮเต็ล จำกัด </t>
  </si>
  <si>
    <t>บริษัท โชคชัยเอาท์ซอร์ส จำกัด </t>
  </si>
  <si>
    <t>บริษัท พี.ซี.เอส.แมชีน กรุ๊ป โฮลดิ้ง จำกัด(มหาชน) </t>
  </si>
  <si>
    <t>บริษัท กอล์ฟเขาใหญ่ จำกัด </t>
  </si>
  <si>
    <t>ศรินรัตน์ ศิริญาคุณาวงศ์</t>
  </si>
  <si>
    <t>น.ส.ดวงตะวัน ตะสูงเนิน</t>
  </si>
  <si>
    <t>วรรณภา ปินะกาลัง</t>
  </si>
  <si>
    <t>อณุศา</t>
  </si>
  <si>
    <t>อินทราณี คำโฮง</t>
  </si>
  <si>
    <t>นางสาวศิริญรัตน์ พลทองมาก</t>
  </si>
  <si>
    <t>รัตนศิริ ฤทธิรงค์</t>
  </si>
  <si>
    <t>แวว กรองโพธิ์</t>
  </si>
  <si>
    <t>ยาใจ สมานพงษ์</t>
  </si>
  <si>
    <t>วิทยา</t>
  </si>
  <si>
    <t>วิจิตรา</t>
  </si>
  <si>
    <t>ธนารัตน์</t>
  </si>
  <si>
    <t>ณิชกานต์ ขำมะลัง</t>
  </si>
  <si>
    <t>แสงจันทร์ งามสมคุณ</t>
  </si>
  <si>
    <t>สพร. 5 นครราชสีมา</t>
  </si>
  <si>
    <t>บริษัท อดัมส์อินเตอร์เนชันแนล จำกัด </t>
  </si>
  <si>
    <t>บริษัท โตโยต้าขอนแก่น ผู้จำหน่ายโตโยต้า จำกัด </t>
  </si>
  <si>
    <t>บริษัท ขอนแก่นเจริญทาวร์ จำกัด </t>
  </si>
  <si>
    <t>บริษัท โออิชิฟู้ด จำกัด </t>
  </si>
  <si>
    <t>บริษัท โรงพยาบาลขอนแก่น ราม จำกัด </t>
  </si>
  <si>
    <t>บริษัท โรงแรม ราชาออคิด จำกัด </t>
  </si>
  <si>
    <t>บริษัท คาร์เปท เมกเกอร์(ประเทศไทย) จำกัด </t>
  </si>
  <si>
    <t>บริษัทแม๊กซิม่า อิเลคทรอนิคส์ จำกัด </t>
  </si>
  <si>
    <t>บริษัท ขอนแก่น แอล เอส เค มาร์เก็ตติ้ง จำกัด </t>
  </si>
  <si>
    <t>บริษัท ทรัพย์ทวีอิเลคทริค จำกัด </t>
  </si>
  <si>
    <t>ห้างหุ้นส่วน สิบสองสิบสองสี่สิบแปด </t>
  </si>
  <si>
    <t>บริษัท อาทิซัน ดีเวลลอปเม้นท์ จำกัด </t>
  </si>
  <si>
    <t>หจก.สร้อยคำพัฒนกิจ </t>
  </si>
  <si>
    <t>บริษัท โตโยต้า อมตะ จำกัด </t>
  </si>
  <si>
    <t>บริษัท อาร์เอสเคทรานสปอร์ต จำกัด </t>
  </si>
  <si>
    <t>บริษัท สิงห์ขอนแก่น จำกัด </t>
  </si>
  <si>
    <t>บริษัท วิมลโฟน จำกัด </t>
  </si>
  <si>
    <t>บริษัท โรงพยาบาลกรุงเทพขอนแก่น จำกัด </t>
  </si>
  <si>
    <t>บริษัท รักษาความปลอดภัยซุปเปอร์แมน(1998) จำกัด </t>
  </si>
  <si>
    <t>บริษัท เมดิคอลฟาซิลิตี้แมเนจเม้นท์ จำกัด </t>
  </si>
  <si>
    <t>บริษัท บิ๊กวันพลัส จำกัด </t>
  </si>
  <si>
    <t>สรารัตน์</t>
  </si>
  <si>
    <t>กาญจนาภรณ์</t>
  </si>
  <si>
    <t>สุทธารัติ แย้มโอษฐ์</t>
  </si>
  <si>
    <t>ชลธิศ</t>
  </si>
  <si>
    <t>พรรณนภา</t>
  </si>
  <si>
    <t>ทิพวัลย์ นิตยะรัตน์</t>
  </si>
  <si>
    <t>พยอม อินทิชัย</t>
  </si>
  <si>
    <t>กาญจนา</t>
  </si>
  <si>
    <t>พัชริดา สีชมภู</t>
  </si>
  <si>
    <t>นางสาวสุพรรษา</t>
  </si>
  <si>
    <t>จินตนา ผลทับทิม</t>
  </si>
  <si>
    <t>ณัฐนันท์</t>
  </si>
  <si>
    <t>พงศกร ชำนาญ</t>
  </si>
  <si>
    <t>จุฑามาส อารีรอบ</t>
  </si>
  <si>
    <t>สุกันยา</t>
  </si>
  <si>
    <t>ยุพิน</t>
  </si>
  <si>
    <t xml:space="preserve">จำนวน </t>
  </si>
  <si>
    <t>สพร. 6 ขอนแก่น</t>
  </si>
  <si>
    <t>บริษัท สยามนิสสัน อุบลราชธานี จำกัด </t>
  </si>
  <si>
    <t>บริษัท กิจเจริญไทยอุบล จำกัด </t>
  </si>
  <si>
    <t>บริษัท ก้าวหน้าอุตสาหกรรมอาหารสัตว์จำกัด </t>
  </si>
  <si>
    <t>บริษัท ศิริมหาชัย อุบลราชธานี จำกัด </t>
  </si>
  <si>
    <t>บริษัท โตโยต้า ดีลักซ์ จำกัด </t>
  </si>
  <si>
    <t>บริษัท เอี่ยมอุบล จำกัด </t>
  </si>
  <si>
    <t>บริษัท มิตซูไทยยนต์ จำกัด </t>
  </si>
  <si>
    <t>บริษัท เอส.เอส.การสุรา จำกัด </t>
  </si>
  <si>
    <t>สพร. 7 อุบลราชธานี</t>
  </si>
  <si>
    <t>พัชรีย์ จิตทวี</t>
  </si>
  <si>
    <t>วรรนิภา</t>
  </si>
  <si>
    <t>กัณฐิกา จันทร์ส่อง</t>
  </si>
  <si>
    <t>กรรณิกา อุ่นท้าว</t>
  </si>
  <si>
    <t>เบญญทิพย์ ทองประสาร</t>
  </si>
  <si>
    <t>นายพิทักษ์พงษ์ เหง้าโอสา</t>
  </si>
  <si>
    <t>เอื้อนจิต อินทรเกษร</t>
  </si>
  <si>
    <t>บริษัท สีมาธุรกิจ จำกัด </t>
  </si>
  <si>
    <t>บริษัท โรงพยาบาลปากน้ำโพ จำกัด </t>
  </si>
  <si>
    <t>บริษัท เกียรติเทรดดิ้ง จำกัด </t>
  </si>
  <si>
    <t>บริษัท นครสวรรค์เวชกิจ </t>
  </si>
  <si>
    <t>บริษัท อีซูซุเสนียนต์นครสวรรค์ จำกัด </t>
  </si>
  <si>
    <t>บริษัท ชวนิชคอนกรีต จำกัด </t>
  </si>
  <si>
    <t>บริษัท โรงพยาบาลศรีสวรรค์ จำกัด </t>
  </si>
  <si>
    <t>บริษัท ร่มฉัตรไทย จำกัด </t>
  </si>
  <si>
    <t>บริษัท ดับบลิวเอ็มไอ ไวร์เมช จำกัด </t>
  </si>
  <si>
    <t>บริษัท พรีซิชั่น พลาสติก จำกัด </t>
  </si>
  <si>
    <t>แม่กุหลาบ โดย นายพีรพงศ์ อภิวัชร์ชานนท์ </t>
  </si>
  <si>
    <t>บริษัท รักษาความปลอดภัย นครินทร์ และกฎหมาย จำกัด </t>
  </si>
  <si>
    <t>บริษัท เอ็นไวรอนเม็นท์พัลพ์ แอนด์ เปเปอร์ จำกัด </t>
  </si>
  <si>
    <t>บริษัท ที ไลน์ ทรานสปอร์ต จำกัด </t>
  </si>
  <si>
    <t>บริษัท เคทิส ไบโอเอทานอล จำกัด </t>
  </si>
  <si>
    <t>บริษัท เกษตรไทย อินเตอร์เนชั่นแนล ชูการ์ คอร์ปอเรชั่น จำกัด (มหาชน) </t>
  </si>
  <si>
    <t>บริษัท มิตซูเจริญชัยเซ็นเตอร์ จำกัด </t>
  </si>
  <si>
    <t>นางสาวสุขุมาลย์ รันนันท์</t>
  </si>
  <si>
    <t>เจือทิพย์ แดงเรือง</t>
  </si>
  <si>
    <t>นายวิทยา ธนาศุภากร</t>
  </si>
  <si>
    <t>นางภิรญา ครุฑพงษ์</t>
  </si>
  <si>
    <t>นางสาวดลชา ธนาเบญจพร</t>
  </si>
  <si>
    <t>น.ส.กฤตยา หว้านหอม</t>
  </si>
  <si>
    <t>สุ</t>
  </si>
  <si>
    <t>ณัฐชา เพ็ชรอินทร์</t>
  </si>
  <si>
    <t>ชุติมา แอมปัชชา</t>
  </si>
  <si>
    <t>บริษัท เอส.เค.เวิร์คเกอร์ ซัพพลาย จำกัด </t>
  </si>
  <si>
    <t>บริษัท โรซี่ บลู ไดมอนด์ จำกัด </t>
  </si>
  <si>
    <t>บริษัท พิษณุเวช จำกัด </t>
  </si>
  <si>
    <t>บริษัท พิษณุโลกอินเตอร์เวชการ จำกัด </t>
  </si>
  <si>
    <t>บริษัท ไทยนิปปอนเวจเทเบล จำกัด </t>
  </si>
  <si>
    <t>บริษัท โรงพยาบาลกรุงเทพพิษณุโลก จำกัด </t>
  </si>
  <si>
    <t>บริษัท เอส เอ็น เอ็น ลิสซิ่ง จำกัด </t>
  </si>
  <si>
    <t>บริษัท โตโยต้า พรีเมี่ยม พิษณุโลก จำกัด </t>
  </si>
  <si>
    <t>พาฝัน จันทร์สา</t>
  </si>
  <si>
    <t>ณัฏฐณิชา จุ้ยชื่น</t>
  </si>
  <si>
    <t>เกียรติบูชา สุนา</t>
  </si>
  <si>
    <t>ช่อทิพย์ แสงแก้ว</t>
  </si>
  <si>
    <t>สพร. 9 พิษณุโลก</t>
  </si>
  <si>
    <t>บริษัท อินทราเซรามิค จำกัด </t>
  </si>
  <si>
    <t>บริษัท ถาวรลำปาง จำกัด </t>
  </si>
  <si>
    <t>บริษัท โรงพยาบาลเขลางค์นคร จำกัด </t>
  </si>
  <si>
    <t>บริษัท ปูนซิเมนต์ไทย (ลำปาง) จำกัด </t>
  </si>
  <si>
    <t>ห้างหุ้นส่วนจำกัด มลฑา คลีนนิ่ง </t>
  </si>
  <si>
    <t>บริษัท รักษาความปลอดภัย เจ เอ็ม ควอลลิตี้ เซอร์วิส จำกัด </t>
  </si>
  <si>
    <t>บริษัท มาเจสติคอุตสาหกรรมอาหาร จำกัด </t>
  </si>
  <si>
    <t>บริษัท ควอลิตี้เซรามิก จำกัด </t>
  </si>
  <si>
    <t>นิตยา จันทร์เรือน</t>
  </si>
  <si>
    <t>ขวัญนภา</t>
  </si>
  <si>
    <t>นิพนธ์ หวานดี</t>
  </si>
  <si>
    <t>จิรันธนิน ใจกว้าง</t>
  </si>
  <si>
    <t>สิริศา</t>
  </si>
  <si>
    <t>สพร. 10 ลำปาง</t>
  </si>
  <si>
    <t>บริษัท สยามเอสเตท จำกัด </t>
  </si>
  <si>
    <t>บริษัท สันติบุรีสมุย คันทรี่คลับ จำกัด </t>
  </si>
  <si>
    <t>บริษัท คามาลายา จำกัด </t>
  </si>
  <si>
    <t>บริษัท สมุยไอแลนด์ รีสอร์ท จำกัด </t>
  </si>
  <si>
    <t>บริษัท โรงแรมสมุย 2 จำกัด </t>
  </si>
  <si>
    <t>บริษัท เอสโฮเทล แมเนจเม้นท์ จำกัด </t>
  </si>
  <si>
    <t>บริษัท ฮิลล์เครส รีสอร์ต (สมุย) จำกัด </t>
  </si>
  <si>
    <t>บริษัท ป.พานิชรุ่งเรืองปาล์มออยล์ จำกัด </t>
  </si>
  <si>
    <t>บริษัท นำสุราษฎร์ จำกัด </t>
  </si>
  <si>
    <t>บริษัท ท่าฉางสวนน้ำมันปาล์มอุตสาหกรรม จำกัด </t>
  </si>
  <si>
    <t>บริษัท ไทยทาโลว์แอนด์ออยล์ จำกัด </t>
  </si>
  <si>
    <t>บริษัท เดอะ แฟร์เฮ้าส์ บีช รีสอร์ท แอนด์ โฮเต็ล จำกัด </t>
  </si>
  <si>
    <t>บริษัท เรือเร็วลมพระยา จำกัด </t>
  </si>
  <si>
    <t>บริษัท กรีน กลอรี่ จำกัด </t>
  </si>
  <si>
    <t>บริษัท เซาท์ชอร์ จำกัด </t>
  </si>
  <si>
    <t>บริษัท สมุยวิลล่า แอนด์ โฮมส์ จำกัด </t>
  </si>
  <si>
    <t>บริษัท ศรีสุบรรณฟาร์ม จำกัด </t>
  </si>
  <si>
    <t>บริษัท พาวิลเลียน สมุย บูทิค รีสอร์ท จำกัด </t>
  </si>
  <si>
    <t>บริษัท นีโอเทค พลายวู้ด จำกัด </t>
  </si>
  <si>
    <t>บริษัท พีซ รีสอร์ท จำกัด </t>
  </si>
  <si>
    <t>บริษัท โนรา กรุ๊ป แมเนจเม็นท์ จำกัด </t>
  </si>
  <si>
    <t>บริษัท พัฒนธน แอสเซ็ท แมเนจเม้นท์ จำกัด </t>
  </si>
  <si>
    <t>บริษัท เอราวัณ สมุย จำกัด </t>
  </si>
  <si>
    <t>บริษัท กมลธรรม จำกัด </t>
  </si>
  <si>
    <t>บริษัท ไทยเฮงเทรดดิ้ง จำกัด </t>
  </si>
  <si>
    <t>บริษัท พี.ซี.ปาล์ม (2550) จำกัด </t>
  </si>
  <si>
    <t>บริษัท เซ็นทรัลสมุยโฮเต็ลแมนเนจเม้นท์ จำกัด </t>
  </si>
  <si>
    <t>บริษัท สุราษฎร์ธานี ดีเวลลอปเม้นท์ จำกัด </t>
  </si>
  <si>
    <t>บริษัท เจ.ยู.เอ็น เอ็กซ์เพรส จำกัด </t>
  </si>
  <si>
    <t>บริษัท เอส อาร์ ที ฟู้ดส์ จำกัด </t>
  </si>
  <si>
    <t>บริษัท กว๋างเขิ่น รับเบอร์ (ไทย เซาท์เทิร์น) </t>
  </si>
  <si>
    <t>บริษัท โตโยต้าตาปี จำกัด </t>
  </si>
  <si>
    <t>นางสาวสุภาวินี บุญคง</t>
  </si>
  <si>
    <t>ดวงฤดี มีเดช</t>
  </si>
  <si>
    <t>คุณตรีนิตย์ สุขศรีจันทร์</t>
  </si>
  <si>
    <t>นันทนัช</t>
  </si>
  <si>
    <t>อนัญญา</t>
  </si>
  <si>
    <t>จิรวรรณ์ กลับศรี</t>
  </si>
  <si>
    <t>นางสาวสุธาวัลย์ วิเศษโชค</t>
  </si>
  <si>
    <t>นางวนิดา ภูมิไชยา</t>
  </si>
  <si>
    <t>นงนุช ชัยสิทธิ์</t>
  </si>
  <si>
    <t>น.ส.จุทารัตน์ หล้ากัญญา</t>
  </si>
  <si>
    <t>พานุมาศ</t>
  </si>
  <si>
    <t>สุพัตรา สุดจิตร</t>
  </si>
  <si>
    <t>บุญช่วย อรุณ</t>
  </si>
  <si>
    <t>นางสาวสุพัฒสร ชุมเศียร</t>
  </si>
  <si>
    <t>เยาวเรศ รัตนนุกูล</t>
  </si>
  <si>
    <t>นายสามารถ ดำรงกุล</t>
  </si>
  <si>
    <t>นนทลี บุญแสวง</t>
  </si>
  <si>
    <t>เสาวรัตน์</t>
  </si>
  <si>
    <t>วิมลวรรณ</t>
  </si>
  <si>
    <t>จิรายุส ยั่งยืน</t>
  </si>
  <si>
    <t>กัลยา</t>
  </si>
  <si>
    <t>ชไมพร ถิ่นคีรี</t>
  </si>
  <si>
    <t>นางสาววิชุดา เกื้อคราม</t>
  </si>
  <si>
    <t>วรรณฤดี</t>
  </si>
  <si>
    <t>บริษัท ยางไทยปักษ์ใต้ จำกัด </t>
  </si>
  <si>
    <t>บริษัท หาดทิพย์ จำกัด (มหาชน) </t>
  </si>
  <si>
    <t>บริษัท หน่ำฮั่วรับเบอร์ จำกัด </t>
  </si>
  <si>
    <t>บริษัท ศรีตรังแอโกรอินดัสทรี จำกัด (มหาชน) </t>
  </si>
  <si>
    <t>โรงพยาบาลราษฎร์ยินดี </t>
  </si>
  <si>
    <t>บริษัท โรงแรมเซ็นทรัล สุคนธา จำกัด </t>
  </si>
  <si>
    <t>บริษัท แมนเอโฟรสเซนฟูดส์ จำกัด </t>
  </si>
  <si>
    <t>บริษัท สะเดา พี เอส รับเบอร์ จำกัด </t>
  </si>
  <si>
    <t>บริษัท เอ พี เค เฟอร์นิชิ่ง พาราวู้ด จำกัด </t>
  </si>
  <si>
    <t>บริษัท ศูนย์การค้าไดอาน่าคอมเพล็กซ์ จำกัด </t>
  </si>
  <si>
    <t>บริษัท บุญชัยธุรกิจหาดใหญ่ จำกัด </t>
  </si>
  <si>
    <t>บริษัท ไทย ลีคเลส คอร์ปอเรชั่น จำกัด </t>
  </si>
  <si>
    <t>บริษัท กรีนรีเวอร์วู้ด แอนด์ลัมเบอร์ แมนูแฟคเจอริ่ง (ประเทศไทย) จำกัด </t>
  </si>
  <si>
    <t>โรงพยาบาลมิตรภาพสามัคคี </t>
  </si>
  <si>
    <t>บริษัท สยามรังนกทะเลใต้ จำกัด </t>
  </si>
  <si>
    <t>บริษัท ทัทวิน จำกัด </t>
  </si>
  <si>
    <t>บริษัท บี เทค อินดัสตรี จำกัด </t>
  </si>
  <si>
    <t>บริษัท นีโอซีวิล 2004 จำกัด </t>
  </si>
  <si>
    <t>บริษัท เอ็น เอส โคลด์ สโตเรจ จำกัด </t>
  </si>
  <si>
    <t>บริษัท ซุปเปอร์กาแฟ (ประเทศไทย) จำกัด </t>
  </si>
  <si>
    <t>บริษัท ฟู้ด แมชชินเนอรี่ จำกัด </t>
  </si>
  <si>
    <t>บริษัท เอ.พี.เค.กรีนเอ็นเนอร์จี จำกัด </t>
  </si>
  <si>
    <t>บริษัท เวโลโฟน จำกัด </t>
  </si>
  <si>
    <t>บริษัท สะบ้าย้อย ลาเท็กซ์ จำกัด </t>
  </si>
  <si>
    <t>ประภัสสร</t>
  </si>
  <si>
    <t>อักษราภัค ขำกลิ่น</t>
  </si>
  <si>
    <t>พัฒธระพงษ์ จันทวิเศษ</t>
  </si>
  <si>
    <t>นางสาวอรณี พุ่มนวน</t>
  </si>
  <si>
    <t>นางกัญญา บุญธรรม</t>
  </si>
  <si>
    <t>กนกวรรณ แต๊ะบู๊</t>
  </si>
  <si>
    <t>อังคณา</t>
  </si>
  <si>
    <t>ธันยพร จิตภักดี</t>
  </si>
  <si>
    <t>จีรนันท์</t>
  </si>
  <si>
    <t>นางสาว วัลภาพร นาคเจริญ</t>
  </si>
  <si>
    <t>ณัฏฐพัชร์</t>
  </si>
  <si>
    <t>สพร. 12 สงขลา</t>
  </si>
  <si>
    <t>บริษัท ไทยน้ำทิพย์ จำกัด </t>
  </si>
  <si>
    <t>บริษัท อุตสาหกรรมทำเครื่องแก้วไทย จำกัด (มหาชน) </t>
  </si>
  <si>
    <t>บริษัท กระเบื้องกระดาษไทย จำกัด </t>
  </si>
  <si>
    <t>บริษัท นันทวัน จำกัด </t>
  </si>
  <si>
    <t>บริษัท เอส.พี. อินเตอร์แนชั่นแนล จำกัด </t>
  </si>
  <si>
    <t>บริษัท กรีนสปอต จำกัด </t>
  </si>
  <si>
    <t>บริษัท บอร์เนียว เทคนิเคิล(ประเทศไทย) จำกัด </t>
  </si>
  <si>
    <t>บริษัท สุนทรเมทัลแคน จำกัด </t>
  </si>
  <si>
    <t>บริษัท อุตสาหกรรมนมไทย จำกัด </t>
  </si>
  <si>
    <t>บริษัท เอ.เอ็น.บี.ลาบอราตอรี่(อำนวยเภสัช) จำกัด </t>
  </si>
  <si>
    <t>บริษัท บางกอกโฟม จำกัด </t>
  </si>
  <si>
    <t>แหลมทองอุตสาหกรรม </t>
  </si>
  <si>
    <t>บริษัท พรีเมียร์ โพรดักส์ จำกัด (มหาชน) </t>
  </si>
  <si>
    <t>บริษัท โรแยล ซีรามิค อุตสาหกรรม จำกัด (มหาชน) </t>
  </si>
  <si>
    <t>บริษัท อุตสาหกรรมสหธัญญพืช จำกัด </t>
  </si>
  <si>
    <t>บริษัท ยูเนียนเปเปอร์คารตอนส์ จำกัด </t>
  </si>
  <si>
    <t>บริษัท ฐิติกร จำกัด (มหาชน) </t>
  </si>
  <si>
    <t>บริษัท ซี พี จี การ์เม้นท์ จำกัด </t>
  </si>
  <si>
    <t>บริษัท สหเอเชียโลหะภัณฑ์ จำกัด </t>
  </si>
  <si>
    <t>บริษัท นารายณ์แพค จำกัด </t>
  </si>
  <si>
    <t>บริษัท สุพรีม โพรดักส์ จำกัด </t>
  </si>
  <si>
    <t>บริษัท ซี.วี.เอ. จำกัด </t>
  </si>
  <si>
    <t>บริษัท ป. เจริญพันธ์ อาหารสัตว์ จำกัด </t>
  </si>
  <si>
    <t>บริษัท หยั่น หว่อ หยุ่น จำกัด </t>
  </si>
  <si>
    <t>บริษัท โพลีเวิลด์ จำกัด </t>
  </si>
  <si>
    <t>บริษัท เดอะมอลล์ชอปปิ้ง เซนเตอร์(หัวหมาก) จำกัด </t>
  </si>
  <si>
    <t>บริษัท สามแยกไฟฉายโพลีคลีนิค จำกัด </t>
  </si>
  <si>
    <t>บริษัท สำปะหลังพัฒนา จำกัด </t>
  </si>
  <si>
    <t>บริษัท น้ำตาลนครเพชร จำกัด </t>
  </si>
  <si>
    <t>บริษัท ยูเนี่ยนโชจิรุชิ จำกัด </t>
  </si>
  <si>
    <t>บริษัท วนวิทย์ แมนูแฟคเจอริ่ง จำกัด </t>
  </si>
  <si>
    <t>บริษัท ไทยสเลอรี่ซิล จำกัด </t>
  </si>
  <si>
    <t>บริษัท ซาฟารีเวิลด์ จำกัด (มหาชน) </t>
  </si>
  <si>
    <t>บริษัท สิทธิพรแอสโซซิเอส จำกัด </t>
  </si>
  <si>
    <t>บริษัท ไทยรุ่ง ทูลส์ แอนด์ ไดส์ จำกัด </t>
  </si>
  <si>
    <t>บริษัท อดินพ จำกัด </t>
  </si>
  <si>
    <t>บริษัท ทีพีไอ โพลีน จำกัด (มหาชน) </t>
  </si>
  <si>
    <t>บริษัท บี.ฟู้ดส์ โปรดักส์ อินเตอร์เนชั่นแนล จำกัด </t>
  </si>
  <si>
    <t>บริษัท แกรนด์โฮมมาร์ท จำกัด </t>
  </si>
  <si>
    <t>บริษัท โอ.เอส.พริ้นติ้งเฮ้าส์ จำกัด </t>
  </si>
  <si>
    <t>แหลมทองโพลทริ </t>
  </si>
  <si>
    <t>บริษัท ไทยพลาสติกฟิล์ม จำกัด </t>
  </si>
  <si>
    <t>บริษัท ไทล์ ท้อป อินดัสตรี้ จำกัด (มหาชน) </t>
  </si>
  <si>
    <t>บริษัท ไฮ-เทค แอพพาเรล จำกัด </t>
  </si>
  <si>
    <t>บริษัท โคลอสซอล อินเตอร์เนชั่นแนล จำกัด </t>
  </si>
  <si>
    <t>บริษัท ศรีบริสุทธิ์ อุตสาหกรรม จำกัด </t>
  </si>
  <si>
    <t>บริษัท กรุงเทพ อาร์ ไอ เอ แล็บ จำกัด </t>
  </si>
  <si>
    <t>บริษัท ชุ้น จิวเวลรี่ จำกัด </t>
  </si>
  <si>
    <t>บริษัท ไทยเมกิ จำกัด </t>
  </si>
  <si>
    <t>บริษัท ศูนย์การแพทย์ไทย จำกัด (มหาชน) </t>
  </si>
  <si>
    <t>บริษัท ลลิล พร็อพเพอร์ตี้ จำกัด (มหาชน) </t>
  </si>
  <si>
    <t>บริษัท เอส.เค.โพลีเมอร์ จำกัด </t>
  </si>
  <si>
    <t>บริษัท ทาวน์แอนด์คันทรี่สปอร์ตคลับ จำกัด </t>
  </si>
  <si>
    <t>บริษัท คริสตี้ เจมส์ จำกัด </t>
  </si>
  <si>
    <t>บริษัท ไทย เอส พี เอฟ โปรดักส์ จำกัด </t>
  </si>
  <si>
    <t>บริษัท นารายณ์แพคเก็จจิ้ง(ไทยแลนด์) จำกัด </t>
  </si>
  <si>
    <t>บริษัท สิมิล่าร์ จำกัด </t>
  </si>
  <si>
    <t>บริษัท รักษาความปลอดภัย บางกอก การ์ด จำกัด </t>
  </si>
  <si>
    <t>บริษัท เจ เอ็ม ที เน็ทเวอร์ค เซอร์วิสเซ็ส จำกัด (มหาชน) </t>
  </si>
  <si>
    <t>บริษัท ระยองโอเลฟินส์ จำกัด </t>
  </si>
  <si>
    <t>บริษัท รักษาความปลอดภัย พลังร่วม จำกัด </t>
  </si>
  <si>
    <t>บริษัท สิงห์ เอสเตท จำกัด (มหาชน) </t>
  </si>
  <si>
    <t>บริษัท กรุงเทพคลังเอกสาร จำกัด </t>
  </si>
  <si>
    <t>บริษัท เจริญภัณฑ์อินเตอร์กรุ๊ป จำกัด </t>
  </si>
  <si>
    <t>บริษัท บริดจสโตน เอ.ซี.ที (ประเทศไทย) จำกัด </t>
  </si>
  <si>
    <t>บริษัท พาเนล พลัส เอ็มดีเอฟ จำกัด </t>
  </si>
  <si>
    <t>บริษัท คอมมี่ คอร์ปอเรชั่น จำกัด </t>
  </si>
  <si>
    <t>บริษัท ยูนิไลฟ์ อินเตอร์เนชั่นแนล จำกัด </t>
  </si>
  <si>
    <t>บริษัท เอ็กซ์คอลตี้ ดีเวลล็อปเม้นท์ จำกัด </t>
  </si>
  <si>
    <t>บริษัทบาร์เกน พ้อยท์ จำกัด </t>
  </si>
  <si>
    <t>บริษัท เดอะซีนิคอล จำกัด </t>
  </si>
  <si>
    <t>บริษัท ไทยเบฟเวอเรจ รีไซเคิล จำกัด </t>
  </si>
  <si>
    <t>บริษัท เคอรี่ โลจิสติคส์(ประเทศไทย) จำกัด </t>
  </si>
  <si>
    <t>บริษัท ทวีมงคลก่อสร้าง (2000) </t>
  </si>
  <si>
    <t>บริษัท แฟนซีเวิลด์ จำกัด </t>
  </si>
  <si>
    <t>บริษัท ขนมจีน บางกอก จำกัด </t>
  </si>
  <si>
    <t>บริษัท บงกช พับลิชชิ่ง จำกัด </t>
  </si>
  <si>
    <t>บริษัท เอ็ส แอนด์ เอ เอ็นเทอร์ไพรส์ จำกัด </t>
  </si>
  <si>
    <t>บริษัท เจ แอนด์ เอ็ม เมนเนจเม้นท์ จำกัด </t>
  </si>
  <si>
    <t>บริษัท ทีทีแอสเซมบลี (ไทยแลนด์) จำกัด </t>
  </si>
  <si>
    <t>บริษัท ที.ซี.อินชัวรันซ์ โบรกเกอร์ เซอร์วิส จำกัด </t>
  </si>
  <si>
    <t>บริษัท อี ฟอร์ แอล เอม จำกัด (มหาชน) </t>
  </si>
  <si>
    <t>บริษัท เอเพ็กซ์ พลาสเทค จำกัด </t>
  </si>
  <si>
    <t>บริษัท จีพี บรีดดิ้ง จำกัด </t>
  </si>
  <si>
    <t>บริษัท อินเตอร์เนชั่นแนล คอนเน็ค เทรด จำกัด </t>
  </si>
  <si>
    <t>บริษัท อ๊อคต้าฟู้ดส์ จำกัด </t>
  </si>
  <si>
    <t>บริษัท บิวตี้ คอมมูนิตี้ จำกัด (มหาชน) </t>
  </si>
  <si>
    <t>บริษัท ด่านช้าง ไบโอ-เอ็นเนอร์ยี จำกัด </t>
  </si>
  <si>
    <t>บริษัท พาเนล พลัส จำกัด </t>
  </si>
  <si>
    <t>หจก. เอวาน่า เรสซิเด้นท์ </t>
  </si>
  <si>
    <t>บริษัท เคอร์เน่อร์ อะโกร เอ็กซปอร์ต เซ็นเตอร์ จำกัด </t>
  </si>
  <si>
    <t>บริษัท ปิ่นทองสตีล จำกัด </t>
  </si>
  <si>
    <t>บริษัท โตโยต้า เอ็มไพร์ส จำกัด </t>
  </si>
  <si>
    <t>บริษัท พรอส ฟาร์มา จำกัด </t>
  </si>
  <si>
    <t>บริษัท คินเทซึ โลจิสติคส์ (ประเทศไทย) จำกัด </t>
  </si>
  <si>
    <t>บริษัท ไทยน้ำทิพย์ แมนูแฟคเจอริ่ง จำกัด </t>
  </si>
  <si>
    <t>บริษัท ไทยน้ำทิพย์ คอมเมอร์เชียล จำกัด </t>
  </si>
  <si>
    <t>บริษัท เอเมก คอนสตรัคชั่น จำกัด </t>
  </si>
  <si>
    <t>บริษัท ฟู้ด แกลเลอรี่ จำกัด </t>
  </si>
  <si>
    <t>บริษัท เอส คอมพานี (1933) จำกัด </t>
  </si>
  <si>
    <t>บริษัท ไดอารี่ กรุ๊ป (2007) จำกัด </t>
  </si>
  <si>
    <t>บริษัท โตโยต้า ทูโช ฟอร์คลิฟท์ (ไทยแลนด์) จำกัด </t>
  </si>
  <si>
    <t>บริษัท ซี.ซี.ดี.จิวเวลรี่ จำกัด </t>
  </si>
  <si>
    <t>บริษัท บี ไวส์ (ประเทศไทย) จำกัด </t>
  </si>
  <si>
    <t>บริษัท ฮาฮามา จำกัด </t>
  </si>
  <si>
    <t>บริษัท สุขสวัสดิ์การแพทย์ จำกัด </t>
  </si>
  <si>
    <t>บริษัท ชิค รีพับบลิค จำกัด (มหาชน) </t>
  </si>
  <si>
    <t>บริษัท นูทริน่า อินเตอร์ฟู้ดส์ จำกัด </t>
  </si>
  <si>
    <t>บริษัท เฟรช คาร์ จำกัด </t>
  </si>
  <si>
    <t>บริษัท ไพร์ม คาร์เร้นท์ จำกัด </t>
  </si>
  <si>
    <t>บริษัท ซูรูฮะ(ประเทศไทย) จำกัด </t>
  </si>
  <si>
    <t>บริษัท เอเชีย แปซิฟิกกลาส จำกัด </t>
  </si>
  <si>
    <t>บริษัท เอ เทค เท็กซ์ไทล์ จำกัด </t>
  </si>
  <si>
    <t>เคเอ็มเอ็มที จำกัด </t>
  </si>
  <si>
    <t>บริษัท คิดส์ เอ็ดดูเทนเม้นท์ โฮลดิ้งส์ (ประเทศไทย) จำกัด </t>
  </si>
  <si>
    <t>บริษัท สยามพาร์ค บางกอก จำกัด </t>
  </si>
  <si>
    <t>บริษัท เจเอสพี คลีนนี่ง จำกัด </t>
  </si>
  <si>
    <t>บริษัท อีสออน อิมปอร์ต-เอ็กปอร์ต จำกัด </t>
  </si>
  <si>
    <t>บริษัท ชอคโกแลต วิลล์ จำกัด </t>
  </si>
  <si>
    <t>บริษัท เอ.เอ็น.จี.แมเนจเมนท์ แอนด์ เซอร์วิสเซส จำกัด </t>
  </si>
  <si>
    <t>บริษัท มาร์เก็ต คอนเน็กชั่นส์ เอเชีย จำกัด </t>
  </si>
  <si>
    <t>บริษัท เอราวัณ โกรท เมเนจเม้นท์ จำกัด </t>
  </si>
  <si>
    <t>บริษัท โทเทิล เอลิงค์ (ประเทศไทย) จำกัด </t>
  </si>
  <si>
    <t>บริษัท เจเอเอส แอสเซ็ท จำกัด (มหาชน) </t>
  </si>
  <si>
    <t>บริษัทยูไนเต็ด ออฟชอร์ เอวิเอชั่น จำกัด </t>
  </si>
  <si>
    <t>บริษัท มานิตย์ เจเนติกส์ จำกัด </t>
  </si>
  <si>
    <t>บริษัท แกรนด์ฟาร์ม่า จำกัด </t>
  </si>
  <si>
    <t>บริษัท เอ็ม คิวเรเท็ด จำกัด </t>
  </si>
  <si>
    <t>บริษัท เจมาร์ท โมบาย จำกัด </t>
  </si>
  <si>
    <t>บริษัท พอนด์ เคมีคอล จำกัด </t>
  </si>
  <si>
    <t>บริษัท เศรษฐธนานันท์ จำกัด </t>
  </si>
  <si>
    <t>บริษัท คลีนนิ่ง โซลูชั่น จำกัด </t>
  </si>
  <si>
    <t>บริษัท ไอรอน แกลเลอรี่ จำกัด </t>
  </si>
  <si>
    <t>บริษัท ไวน์ไอเลิฟยู กรุ๊ป จำกัด </t>
  </si>
  <si>
    <t>บริษัท แอ็กโกร (ประเทศไทย) จำกัด </t>
  </si>
  <si>
    <t>บริษัท นวพลาสติกอุตสาหกรรม (สระบุรี) จำกัด </t>
  </si>
  <si>
    <t>บริษัท ไอนาโน๊ส(ประเทศไทย) จำกัด </t>
  </si>
  <si>
    <t>บริษัท ซูมิโช โกลบอล โลจิสติคส์(ประเทศไทย) จำกัด </t>
  </si>
  <si>
    <t>ซี.อี.กรุ๊ป ซัพพลาย </t>
  </si>
  <si>
    <t>บริษัท แก่นขวัญ จำกัด </t>
  </si>
  <si>
    <t>บริษัท มงคลสมัย จำกัด </t>
  </si>
  <si>
    <t>บริษัท น้ำตาลราชบุรี จำกัด </t>
  </si>
  <si>
    <t>บริษัท นทีชัย จำกัด </t>
  </si>
  <si>
    <t>สพร. 13 กรุงเทพมหานคร</t>
  </si>
  <si>
    <t>Natthaya Va.</t>
  </si>
  <si>
    <t>ทิพย์พาพร</t>
  </si>
  <si>
    <t>ฐิติรัตน์ นิยม</t>
  </si>
  <si>
    <t>จรัญ นุรินรัมย์</t>
  </si>
  <si>
    <t>นายชัยสิทธิ์ ฟุ้งมงคลเสถียร</t>
  </si>
  <si>
    <t>น.ส.วิภารัตน์ สายสุด(เจ้าหน้าที่บุคคล)</t>
  </si>
  <si>
    <t>นัดดา ศรีจำปา</t>
  </si>
  <si>
    <t>กมลเนตร</t>
  </si>
  <si>
    <t>กวิสรา เรืองแสน</t>
  </si>
  <si>
    <t>สรินนา ดาราเย็น</t>
  </si>
  <si>
    <t>ไพรินทร์</t>
  </si>
  <si>
    <t>เฉลิมขวัญ</t>
  </si>
  <si>
    <t>นายธีรชัย ปาลวงศ์</t>
  </si>
  <si>
    <t>ชินาธิป พุ่มพิศ</t>
  </si>
  <si>
    <t>เบญจรัตน์</t>
  </si>
  <si>
    <t>กนกวรรณ เพ็ชรสุทธิ์</t>
  </si>
  <si>
    <t>วิไลวรรณ</t>
  </si>
  <si>
    <t>วันเพ็ญ</t>
  </si>
  <si>
    <t>นีรภา พวงพี่</t>
  </si>
  <si>
    <t>พัชราภรณ์</t>
  </si>
  <si>
    <t>ประภาพร ดีชมจันทร์</t>
  </si>
  <si>
    <t>พันทวี</t>
  </si>
  <si>
    <t>นางขวัญใจ ทองหล่อ</t>
  </si>
  <si>
    <t>วิลาสินีย์ ปรือปรัก</t>
  </si>
  <si>
    <t>บุญรุ่ง</t>
  </si>
  <si>
    <t>นายกันภัย ไชยวงศ์น้อย</t>
  </si>
  <si>
    <t>มานพ เลิศวิริยะนุวงศ์</t>
  </si>
  <si>
    <t>ยุพิน อัครมหาพล</t>
  </si>
  <si>
    <t>ชญานิศฐ์ อินจันทร์ศรี</t>
  </si>
  <si>
    <t>ผกามาศ ฮดบุญเรือง</t>
  </si>
  <si>
    <t>กัมพล</t>
  </si>
  <si>
    <t>น้ำอ้อย อ้อยตาล</t>
  </si>
  <si>
    <t>ขวัญฤทัย</t>
  </si>
  <si>
    <t>กวิสรา</t>
  </si>
  <si>
    <t>มัฑนา ลักษณะวิเชียร</t>
  </si>
  <si>
    <t>นางสาวเกศนิภา แซ่พ้าน</t>
  </si>
  <si>
    <t>นิลเนตร สัจจเสนีย์</t>
  </si>
  <si>
    <t>น.ส.ไพภิรมย์ พิมพ์ทอง</t>
  </si>
  <si>
    <t>นายภูว์ฤณ ศรศิลป์</t>
  </si>
  <si>
    <t>วลัยพร</t>
  </si>
  <si>
    <t>นายเอนก แซ่ฉั่ว</t>
  </si>
  <si>
    <t>นางสาวธัญญา ดวงนภา</t>
  </si>
  <si>
    <t>สาธิตา แย้มอาภา</t>
  </si>
  <si>
    <t>ธีระพล ตั้งวัฒนกุลชัย</t>
  </si>
  <si>
    <t>อนันติยา ลือวงศ์วัฒนา</t>
  </si>
  <si>
    <t>รัญญา</t>
  </si>
  <si>
    <t>อัญชลี ไตรทิพย์</t>
  </si>
  <si>
    <t>ชนม์ณภัทร</t>
  </si>
  <si>
    <t>วงเดือน คงชื่นจิต</t>
  </si>
  <si>
    <t>รัชนี มุกดาสนิท</t>
  </si>
  <si>
    <t>ธราเทพ</t>
  </si>
  <si>
    <t>กนกพร นามวงษา</t>
  </si>
  <si>
    <t>รัฐกาญจน์</t>
  </si>
  <si>
    <t>ณัฐวุฒิ เกิดผล</t>
  </si>
  <si>
    <t>นางสาวนวพร รามเวียง</t>
  </si>
  <si>
    <t>นายเมธี วัฒนสิริสกุล</t>
  </si>
  <si>
    <t>ศรีชนก สุวรรณมณี</t>
  </si>
  <si>
    <t>กาญจนา สมใจ</t>
  </si>
  <si>
    <t>นางสาวกรรณิการ์ เพ็ชรน้อย</t>
  </si>
  <si>
    <t>นายวัชราวุตม์ เหลาต้น</t>
  </si>
  <si>
    <t>ดร.สุภชัย เจริญดี</t>
  </si>
  <si>
    <t>บุษณา วงค์จันทร์ตา</t>
  </si>
  <si>
    <t>นางสาวพัชรินทร์ เวียงฉิมมา</t>
  </si>
  <si>
    <t>จิราพร ค้ำชู</t>
  </si>
  <si>
    <t>สพร. 14 ปทุมธานี</t>
  </si>
  <si>
    <t>บริษัท ยูไนเต็ดมอเตอร์เวิกส์ (สยาม) จำกัด (มหาชน) </t>
  </si>
  <si>
    <t>บริษัท โตโยต้าปทุมธานี ผู้จัดจำหน่ายโตโยต้า จำกัด </t>
  </si>
  <si>
    <t>บริษัท แซนมินา - ไซ ซิสเท็มส์ (ประเทศไทย) จำกัด </t>
  </si>
  <si>
    <t>บริษัท ทีทีซี น้ำดื่มสยาม จำกัด </t>
  </si>
  <si>
    <t>บริษัท เอ็ม.พี.ยู.นิเวอร์แซล จำกัด </t>
  </si>
  <si>
    <t>บริษัท อาร์ เอส เอส 2016 จำกัด </t>
  </si>
  <si>
    <t>บริษัท นิปปอน แกสเก็ต (ประเทศไทย) จำกัด </t>
  </si>
  <si>
    <t>บริษัท โรงเลื่อยไม้รังสิต จำกัด </t>
  </si>
  <si>
    <t>บริษัท ฟาร์มโชคชัย จำกัด </t>
  </si>
  <si>
    <t>บริษัท เอส ซี เอส แฟบริเคชั่น จำกัด </t>
  </si>
  <si>
    <t>บริษัท โชคชัยฟาร์มโปรดิวซ์ จำกัด </t>
  </si>
  <si>
    <t>บริษัท พี ที เค วู้ด จำกัด </t>
  </si>
  <si>
    <t>บริษัท สุราบางยี่ขัน จำกัด </t>
  </si>
  <si>
    <t>บริษัท ไทยสเปเชี่ยลแก๊ส จำกัด </t>
  </si>
  <si>
    <t>บริษัท เอ็มพีเอ็ม เทคโนโลยี (ไทยแลนด์) จำกัด </t>
  </si>
  <si>
    <t>บริษัท ใบตาล เทอร์บายน์ จำกัด </t>
  </si>
  <si>
    <t>บริษัท โคลท์ พลัส (ประเทศไทย) จำกัด </t>
  </si>
  <si>
    <t>บริษัท บีจี คอนเทนเนอร์ กล๊าส จำกัด (มหาชน) </t>
  </si>
  <si>
    <t>บริษัท นิเด็ค อีเล็คโทรนิคส์ (ประเทศไทย) จำกัด </t>
  </si>
  <si>
    <t>บริษ้ท พี เอส ที ทรานสปอร์ต แอนด์ เซอร์วิส จำกัด </t>
  </si>
  <si>
    <t>จิตติมา</t>
  </si>
  <si>
    <t>นางสาวจิราภรณ์ อาจจุลา</t>
  </si>
  <si>
    <t>นางสาวศิวาการ วุฒินาคธรรม</t>
  </si>
  <si>
    <t>ฐิติการย์</t>
  </si>
  <si>
    <t>กนกพร นนท์ศิลา</t>
  </si>
  <si>
    <t>ศรันญา</t>
  </si>
  <si>
    <t>วิภารัตน์ บุญคุ้ม</t>
  </si>
  <si>
    <t>วารุณี นาสมโภชน์</t>
  </si>
  <si>
    <t>ณภัทร</t>
  </si>
  <si>
    <t>ณีรนุช</t>
  </si>
  <si>
    <t>สุนันท์ ศรีสอาด</t>
  </si>
  <si>
    <t>นายนราธิป มาตราช</t>
  </si>
  <si>
    <t>บริษัท โรจนะดิสทริบิวชั่น เซ็นเตอร์ จำกัด </t>
  </si>
  <si>
    <t>บริษัท ฟูจิเซโกะ (ไทยแลนด์) จำกัด </t>
  </si>
  <si>
    <t>บริษัท อะซาดะ เคมีคอล จำกัด </t>
  </si>
  <si>
    <t>บริษัท ไดวา คาเซอิ (ไทยแลนด์) จำกัด </t>
  </si>
  <si>
    <t>บริษัท ชานน แอ็สซี่ จำกัด </t>
  </si>
  <si>
    <t>บริษัท อิชิซากิ (ไทยแลนด์) จำกัด </t>
  </si>
  <si>
    <t>บริษัท อยุธยากล๊าส อินดัสทรี จำกัด </t>
  </si>
  <si>
    <t>บริษัท ซีที ศูนย์กระจายสินค้า จำกัด </t>
  </si>
  <si>
    <t>บริษัท เอเซียจัมโบ้ อินดัสตรีส์ จำกัด </t>
  </si>
  <si>
    <t>บริษัท มโนสตีล จำกัด </t>
  </si>
  <si>
    <t>บริษัท โรงพยาบาลราชธานี โรจนะ จำกัด </t>
  </si>
  <si>
    <t>บริษัท ไทย-ไลซาท จำกัด </t>
  </si>
  <si>
    <t>บริษัท ซันเคียว คาเนฮิโร (ประเทศไทย) จำกัด </t>
  </si>
  <si>
    <t>บริษัท นิโปร (ประเทศไทย) จำกัด </t>
  </si>
  <si>
    <t>บริษัท ไทยนิปปอนฟู้ดส์ จำกัด </t>
  </si>
  <si>
    <t>บริษัท มารุฮิซ่า อินเตอร์เนชั่นแนล จำกัด </t>
  </si>
  <si>
    <t>บริษัท ทอร์ช ไล้ท์ (ประเทศไทย) จำกัด </t>
  </si>
  <si>
    <t>บริษัท พลาเซส ไฮ-เทค จำกัด </t>
  </si>
  <si>
    <t>บริษัท ไทย อุซุย จำกัด </t>
  </si>
  <si>
    <t>บริษัท บางปะอินเสาเข็มคอนกรีต จำกัด </t>
  </si>
  <si>
    <t>หจก. ชัยยศทรานสปอร์ต </t>
  </si>
  <si>
    <t>บริษัท บางไทรไฟเบอร์บอร์ด จำกัด </t>
  </si>
  <si>
    <t>บริษัท อัมพรสรรพสินค้า จำกัด </t>
  </si>
  <si>
    <t>บริษัท ไทเกอร์โพลี่ (ไทยแลนด์) จำกัด </t>
  </si>
  <si>
    <t>บริษัท เฟดเดอรัล โมกูล (ประเทศไทย) จำกัด </t>
  </si>
  <si>
    <t>บริษัท ชิโยดะ อินทิเกร (ประเทศไทย) จำกัด </t>
  </si>
  <si>
    <t>บริษัท เอ็ม เอ็ม ซี ทูลส์ (ประเทศไทย) จำกัด </t>
  </si>
  <si>
    <t>บริษัท ซานชิน ไฮ เทคโนโลยี (ไทยแลนด์) จำกัด </t>
  </si>
  <si>
    <t>บริษัท ไฮ-เทค รับเบอร์ โปรดัคส์ จำกัด </t>
  </si>
  <si>
    <t>บริษัท โอเทค (ไทยแลนด์) จำกัด </t>
  </si>
  <si>
    <t>บริษัท เซกิซุย โพลีมาเทค (ไทยแลนด์) จำกัด </t>
  </si>
  <si>
    <t>บริษัท เฟยตี้ (ประเทศไทย) จำกัด </t>
  </si>
  <si>
    <t>บริษัท อาซาฮีคาเซอิ พลาสติก (ประเทศไทย) จำกัด </t>
  </si>
  <si>
    <t>บริษัท นิวลี่ อินดัสเทรียลไลซ์ จำกัด </t>
  </si>
  <si>
    <t>บริษัท เอคโค่ แทนเนอรี่ (ประเทศไทย) จำกัด </t>
  </si>
  <si>
    <t>บริษัท พลปิยะ อยุธยา จำกัด </t>
  </si>
  <si>
    <t>บริษัท มูราคามิ แมนูแฟคเจอริ่ง (ไทยแลนด์) จำกัด </t>
  </si>
  <si>
    <t>บริษัท ซิติเซ็น แมชชินเนอรี่ เอเชีย จำกัด </t>
  </si>
  <si>
    <t>บริษัท พรภูนนท์ กรุ๊ป จำกัด </t>
  </si>
  <si>
    <t>บริษัท วีดีเอส บิสซิเนส เซ็นเตอร์ จำกัด </t>
  </si>
  <si>
    <t>บริษัท วีนายน์ คอปเปอร์ จำกัด </t>
  </si>
  <si>
    <t>บริษัท เจมส์ แอนด์ เจน แพ็คเก็จจิ้ง จำกัด </t>
  </si>
  <si>
    <t>ห้างหุ้นจำกัด เที่ยงทัต บิซิเนท ซัพพลาย </t>
  </si>
  <si>
    <t>บริษัท กอล์ฟอีสท์ จำกัด </t>
  </si>
  <si>
    <t>บริษัท อยุธยาอีซูซุเซลส์ จำกัด </t>
  </si>
  <si>
    <t>บริษัท ปิติเซ็นเตอร์ห้องเย็น จำกัด </t>
  </si>
  <si>
    <t>บริษัท แพนดส์ กรุ๊ป โลจิสติกส์ จำกัด </t>
  </si>
  <si>
    <t>บริษัท ยูนิตี้ ฮาร์เนส จำกัด </t>
  </si>
  <si>
    <t>บริษัท บิสซิเนสเอนเตอร์ไพรส์ ซิสเต็ม (ประเทศไทย) จำกัด </t>
  </si>
  <si>
    <t>บริษัท อาปิโก ไฮเทค ทูลลิ่ง จำกัด </t>
  </si>
  <si>
    <t>บริษัท นอร์เมริกา (ประเทศไทย) จำกัด </t>
  </si>
  <si>
    <t>บริษัท ยูเอซีเจ เอ็กซ์ทรูชั่น (ประเทศไทย) จำกัด </t>
  </si>
  <si>
    <t>บริษัท ซีเอชแอล.จ๊อบเอเจนซิ จำกัด </t>
  </si>
  <si>
    <t>บริษัท รักษาความปลอดภัย เอส.เอ็น.เซอร์วิส จำกัด </t>
  </si>
  <si>
    <t>บริษัท เอสอาร์เค ซัพพลาย แอนด์ เซอร์วิส จำกัด </t>
  </si>
  <si>
    <t>บริษัท เอ็มเอไอ ซับคอนแทรคเตอร์ เซอร์วิส จำกัด </t>
  </si>
  <si>
    <t>บริษัท ซิติเซ็น วอท์ช แมนูแฟคเจอริ่ง (ประเทศไทย) จำกัด </t>
  </si>
  <si>
    <t>บริษัท ซาร่า เซอร์วิส จำกัด </t>
  </si>
  <si>
    <t>บริษัท สยามกลาสอยุธยา จำกัด </t>
  </si>
  <si>
    <t>บริษัท ปัญญากร คอนซัลแตนท์ จำกัด </t>
  </si>
  <si>
    <t>บริษัท ซิติเซ็น เซมิทสึ (ประเทศไทย) จำกัด </t>
  </si>
  <si>
    <t>บริษัท เคียววา เอ็นที (ไทยแลนด์) จำกัด </t>
  </si>
  <si>
    <t>บริษัท เอ เอ แอล ทรานสปอร์ตเทชั่น จำกัด </t>
  </si>
  <si>
    <t>บริษัท เวสเทิร์น ดิจิตอล (ประเทศไทย) จำกัด </t>
  </si>
  <si>
    <t>บริษัท เอส.เอ็น.เอส.เอาท์ซอร์สซิ่ง (ประเทศไทย) จำกัด </t>
  </si>
  <si>
    <t>บริษัท ทริปเปิ้ลจีริช จำกัด </t>
  </si>
  <si>
    <t>บริษัท เอสบีอาร์ เมเนจเมนท์ (ประเทศไทย) จำกัด </t>
  </si>
  <si>
    <t>บริษัท วี-สตีล เมทัล ซัพพลาย จำกัด </t>
  </si>
  <si>
    <t>บริษัท โตโยดะ (ประเทศไทย) จำกัด </t>
  </si>
  <si>
    <t>บริษัท รักษาความปลอดภัยไจแอนท์ ที.ซี. จำกัด </t>
  </si>
  <si>
    <t>วิไลวรรณ ทองก้อน</t>
  </si>
  <si>
    <t>สุธาทิพย์ มีเพียร</t>
  </si>
  <si>
    <t>Jirasak</t>
  </si>
  <si>
    <t>ณัฐรัญญา คุ้มกลัด</t>
  </si>
  <si>
    <t>น.ส.นราพร บุญรอด</t>
  </si>
  <si>
    <t>ชนิศา ปิยะสิงห์</t>
  </si>
  <si>
    <t>ธิติมาภรณ์</t>
  </si>
  <si>
    <t>ศิริลักษณ์ ควรบำรุง</t>
  </si>
  <si>
    <t>นางสมพร รัตนปรากฎ</t>
  </si>
  <si>
    <t>นางสาวบุษญาพร วงษ์เจริญ</t>
  </si>
  <si>
    <t>น.ส. รัชดา เนินกร่าง</t>
  </si>
  <si>
    <t>สุภาวดี ฉลองแดน</t>
  </si>
  <si>
    <t>นางสาวรัตนา สามขำนิล</t>
  </si>
  <si>
    <t>ญาณิศา แสงน้อย</t>
  </si>
  <si>
    <t>นางสาวสุวิมล เนตพล</t>
  </si>
  <si>
    <t>นางสาวสวันณีย์ เสี่ยงบุญ</t>
  </si>
  <si>
    <t>วรรณวิมล ทองก้อน</t>
  </si>
  <si>
    <t>นางสาวนภสร วงษ์นอก</t>
  </si>
  <si>
    <t>วรารัตน์ คีมนารักษ์</t>
  </si>
  <si>
    <t>ฉัตรวลี ทรงความเจริญ</t>
  </si>
  <si>
    <t>อมราวดี ลีฟัก</t>
  </si>
  <si>
    <t>สมเลิศ ตั้งปวิทยา</t>
  </si>
  <si>
    <t>สุวรรณี สุดทะสน</t>
  </si>
  <si>
    <t>บุญชญา</t>
  </si>
  <si>
    <t>นงสมร</t>
  </si>
  <si>
    <t>รุ่งนภา นิลกล่ำ</t>
  </si>
  <si>
    <t>ชนิดา</t>
  </si>
  <si>
    <t>สลักจิต</t>
  </si>
  <si>
    <t>รวีวรรณ</t>
  </si>
  <si>
    <t>นายนพดล เฟื่องฟุ้ง</t>
  </si>
  <si>
    <t>นางวิชชุดา โมกข์งาม</t>
  </si>
  <si>
    <t>อรอุมา รัมมะเพียร</t>
  </si>
  <si>
    <t>น.ส. นิรชา ศรีพั้ว</t>
  </si>
  <si>
    <t>จันทิมา</t>
  </si>
  <si>
    <t>มัทนา</t>
  </si>
  <si>
    <t>นางสาวสุพัฒ ภาชนะปรีดา</t>
  </si>
  <si>
    <t>สุดารัตน์</t>
  </si>
  <si>
    <t>น.ส.ชัญญานุช ภารสุวรรณ์</t>
  </si>
  <si>
    <t>นางสาวนุชจรี ไม้แป้น</t>
  </si>
  <si>
    <t>ณัฐสิมา สุไลมาน</t>
  </si>
  <si>
    <t>มารีนา</t>
  </si>
  <si>
    <t>เกศกัลยา สบู่แก้ว</t>
  </si>
  <si>
    <t>สพร. 15 พระนครศรีอยุธยา</t>
  </si>
  <si>
    <t>บริษัท วัสดุภัณฑ์คอนกรีต จำกัด </t>
  </si>
  <si>
    <t>บริษัท เจียมพัฒนาซินเธทิคไฟเบอร์ จำกัด </t>
  </si>
  <si>
    <t>บริษัท เอสเธติค พลัส จำกัด </t>
  </si>
  <si>
    <t>สุชาดา</t>
  </si>
  <si>
    <t>เบญญารัศม์</t>
  </si>
  <si>
    <t>ศุกนถ์นีย์ เพียรทอง</t>
  </si>
  <si>
    <t>สพร. 16 นครปฐม</t>
  </si>
  <si>
    <t>บริษัท ไทยแท้งค์เทอร์มินัล จำกัด </t>
  </si>
  <si>
    <t>บริษัท นิวพลัสอุตสาหกรรม จำกัด </t>
  </si>
  <si>
    <t>บริษัท ไทยโพลีอะซีทัล จำกัด </t>
  </si>
  <si>
    <t>บริษัท แกรนด์ สยาม คอมโพสิต จำกัด </t>
  </si>
  <si>
    <t>บริษัท ไทยโพลีคาร์บอเนต จำกัด </t>
  </si>
  <si>
    <t>บริษัท เอ็นที เซอิมิทซุ (ประเทศไทย) จำกัด </t>
  </si>
  <si>
    <t>บริษัท เกทส์ ยูนิทตะ ประเทศไทย จำกัด </t>
  </si>
  <si>
    <t>บริษัท มาบตาพุดโอเลฟินส์ จำกัด </t>
  </si>
  <si>
    <t>บริษัท สิริ ซัคเซส ซัพพลาย จำกัด </t>
  </si>
  <si>
    <t>บริษัท มารุนิกซ์ (ประเทศไทย) จำกัด </t>
  </si>
  <si>
    <t>บริษัท เจเอฟอี สตีล กัลวาไนซิ่ง (ประเทศไทย) จำกัด </t>
  </si>
  <si>
    <t>บริษัท โกลบอล อีโค-แคน สต็อค (ประเทศไทย) จำกัด </t>
  </si>
  <si>
    <t>บริษัท เคดีไอ เซอร์วิส แอนด์ เทคโนโลยี่ จำกัด </t>
  </si>
  <si>
    <t>บริษัท อีเวอร์ไลท์ แคนเดิล (ไทยแลนด์) จำกัด </t>
  </si>
  <si>
    <t>บริษัท ซันไทยอุตสาหกรรมถุงมือยาง จำกัด (มหาชน) </t>
  </si>
  <si>
    <t>บริษัท ยี่หนินอาหารแช่แข็ง จำกัด </t>
  </si>
  <si>
    <t>บริษัท ไทย จีซีไอ เรซิท็อป จำกัด </t>
  </si>
  <si>
    <t>บริษัท อุตสาหกรรมน้ำปลาระยอง จำกัด </t>
  </si>
  <si>
    <t>บริษัท เดอะเครน ระยอง จำกัด </t>
  </si>
  <si>
    <t>บริษัท มิลล์คอน บูรพา จำกัด </t>
  </si>
  <si>
    <t>บริษัท สยามลวดเหล็กอุตสาหกรรม จำกัด </t>
  </si>
  <si>
    <t>บริษัท โคเบลโก้ คอนสตรัคชั่น แมชีนเนอรี่ เซาท์อีส เอเซีย จำกัด </t>
  </si>
  <si>
    <t>บริษัท ไทย เมอิระ จำกัด </t>
  </si>
  <si>
    <t>บริษัท จีซี-เอ็ม พีทีเอ จำกัด </t>
  </si>
  <si>
    <t>บริษัท แคททาเลอร์ (ประเทศไทย) จำกัด </t>
  </si>
  <si>
    <t>บริษัท ไดโด สิทธิผล จำกัด </t>
  </si>
  <si>
    <t>บริษัท มารูยาซึ อินดัสตรีส์ (ไทยแลนด์) จำกัด </t>
  </si>
  <si>
    <t>บริษัท พีอีจี อินเตอร์เทค จำกัด </t>
  </si>
  <si>
    <t>บริษัท คาร์ดิแนล เฮลท์ 222 (ประเทศไทย) จำกัด </t>
  </si>
  <si>
    <t>บริษัท ไทย อาซาฮี เดนโซ่ จำกัด </t>
  </si>
  <si>
    <t>บริษัท พลาเซส (ประเทศไทย) จำกัด </t>
  </si>
  <si>
    <t>บริษัท อินเตอร์ เบ็นด์ดิ้ง เซอร์วิส จำกัด </t>
  </si>
  <si>
    <t>บริษัท อินนิออส สไตโรลูชั่น (ประเทศไทย) จำกัด </t>
  </si>
  <si>
    <t>บริษัท โดนัลด์สัน (ประเทศไทย) จำกัด </t>
  </si>
  <si>
    <t>บริษัท ไทยซัมมิท อีสเทิร์น ซีบอร์ด โอโตพาร์ท อินดัสตรี จำกัด </t>
  </si>
  <si>
    <t>บริษัท เอส.เค.สตีล แอนด์ คอนกรีตเวิร์ค จำกัด </t>
  </si>
  <si>
    <t>บริษัท เอ็นอาร์บี แบริ่งส์ (ประเทศไทย) จำกัด </t>
  </si>
  <si>
    <t>บริษัท ซีอาร์ เอเซีย (ประเทศไทย) จำกัด </t>
  </si>
  <si>
    <t>บริษัท ทีเอชเค ริทึม (ไทยแลนด์) จำกัด </t>
  </si>
  <si>
    <t>บริษัท ไร่โกทอง คอนสตัครชั่น แอนด์ เซอร์วิส จำกัด </t>
  </si>
  <si>
    <t>บริษัท ไทยซัมมิท ระยอง โอโตพาร์ท อินดัสตรี จำกัด </t>
  </si>
  <si>
    <t>บริษัท ซิน หย่วน ด้า รับเบอร์ (ประเทศไทย) จำกัด </t>
  </si>
  <si>
    <t>บริษัท สตีล อัลลายแอนซ์ เซอร์วิส เซ็นเตอร์ จำกัด </t>
  </si>
  <si>
    <t>บริษัท ฮิโรเทค แมนูแฟคเจอริ่ง (ประเทศไทย) จำกัด </t>
  </si>
  <si>
    <t>บริษัท มิ้นท์ ออโตโมบิล พาร์ท (ประเทศไทย) จำกัด </t>
  </si>
  <si>
    <t>บริษัท บีเอชเคที จำกัด </t>
  </si>
  <si>
    <t>บริษัท ฮัดสัน เมนูแฟคเจอร์ (ประเทศไทย) จำกัด </t>
  </si>
  <si>
    <t>บริษัท เอส แอล เอ็ม ซัพพลาย จำกัด </t>
  </si>
  <si>
    <t>บริษัท ไทยซัมมิท เชป คอร์ป จำกัด </t>
  </si>
  <si>
    <t>บริษัท แฟนซี อินดัสทรี ไทย จำกัด </t>
  </si>
  <si>
    <t>บริษัท รักษาความปลอดภัย คชสาร จำกัด </t>
  </si>
  <si>
    <t>บริษัท บางกอกมาสเตอร์วู้ด จำกัด </t>
  </si>
  <si>
    <t>ก่องกาญจน์ กาญจนชุมพล</t>
  </si>
  <si>
    <t>พชร</t>
  </si>
  <si>
    <t>กฤษณะ ชมภูนุช</t>
  </si>
  <si>
    <t>วรณัน จิรธัญญกิจ</t>
  </si>
  <si>
    <t>บุษยรังสี ธาตุรักษ์</t>
  </si>
  <si>
    <t>ชณัทษิตา</t>
  </si>
  <si>
    <t>ธัญเรศน์</t>
  </si>
  <si>
    <t>นันท์นภัส ผลดี</t>
  </si>
  <si>
    <t>จันทร์ณา ชื่่นชม</t>
  </si>
  <si>
    <t>เพชรไพลิน แก้วเก้าดวง</t>
  </si>
  <si>
    <t>รุ้งลาวัลย์ ทิฮ่อน</t>
  </si>
  <si>
    <t>SIRIPORN MULCHER</t>
  </si>
  <si>
    <t>เฟื่องฟ้า ว.</t>
  </si>
  <si>
    <t>ธัญญา บุญเก่ง</t>
  </si>
  <si>
    <t>ณัฐเณรี อาจพินิจ</t>
  </si>
  <si>
    <t>พรรษปพร</t>
  </si>
  <si>
    <t>ขนิษฐา</t>
  </si>
  <si>
    <t>พิทักษ์</t>
  </si>
  <si>
    <t>วนัสนันท์</t>
  </si>
  <si>
    <t>วนิดา หัดเรียน</t>
  </si>
  <si>
    <t>วรินทรา</t>
  </si>
  <si>
    <t>กิ่งกาญจน์ วิมลรัตน์</t>
  </si>
  <si>
    <t>สุวารี ปริปลื้มโอฐ</t>
  </si>
  <si>
    <t>นิรามัย เมืองโคตร</t>
  </si>
  <si>
    <t>ธมกร ศักดิ์ชัยกร</t>
  </si>
  <si>
    <t>กรนันท์ ดวงไสย</t>
  </si>
  <si>
    <t>ศศิราภรณ์ ปล้องอ่อน</t>
  </si>
  <si>
    <t>สพร. 17 ระยอง</t>
  </si>
  <si>
    <t>บริษัท น้ำตาลเกษตรผล จำกัด </t>
  </si>
  <si>
    <t>บริษัท น้ำตาลไทยอุดรธานี จำกัด </t>
  </si>
  <si>
    <t>บริษัท ถาวรอุดร จำกัด </t>
  </si>
  <si>
    <t>บริษัท น้ำตาลกุมภวาปี จำกัด </t>
  </si>
  <si>
    <t>บริษัท รักษาความปลอดภัย เดอะ ซัน ควอลิตี้ กรุ๊ป จำกัด </t>
  </si>
  <si>
    <t>บริษัท วัฒนาการแพทย์ จำกัด (มหาชน) </t>
  </si>
  <si>
    <t>บริษัท 21 ศตวรรษเวชกิจ จำกัด </t>
  </si>
  <si>
    <t>บริษัท ฮ่องจือจั่นขนส่ง (2518) จำกัด </t>
  </si>
  <si>
    <t>บริษัท กว๋างเขิ่นรับเบอร์(แม่น้ำโขง)จำกัด </t>
  </si>
  <si>
    <t>บริษัท โตโยต้า ชิณณ์ นนท์ อุดรธานี จำกัด </t>
  </si>
  <si>
    <t>บริษัท โรงพยาบาลกรุงเทพอุดร จำกัด </t>
  </si>
  <si>
    <t>บริษัท ฮ่องจือจั่น โลจิสติกส์ จำกัด </t>
  </si>
  <si>
    <t>นายพิพัฒพงศ์ ชูประยูร</t>
  </si>
  <si>
    <t>กัลยา แก้วหล้า</t>
  </si>
  <si>
    <t>สะอาด</t>
  </si>
  <si>
    <t>นางสาวพชรพรรณ ชรารัตน์</t>
  </si>
  <si>
    <t>วิภาพร วิเศษสุนทร</t>
  </si>
  <si>
    <t>นายวิทยา ปานมีศรี</t>
  </si>
  <si>
    <t>สพร. 18 อุดรธานี</t>
  </si>
  <si>
    <t>บริษัท ทีปพิพัฒน์ดีเวลลอปเมนท์ จำกัด </t>
  </si>
  <si>
    <t>บริษัท สุขุมเซอร์วิส จำกัด </t>
  </si>
  <si>
    <t>บริษัท เปรมประชาคอลเลคชั่น จำกัด </t>
  </si>
  <si>
    <t>บริษัท สหพานิช เชียงใหม่ จำกัด </t>
  </si>
  <si>
    <t>บริษัท เชียงใหม่รีเวอร์ไซด์พลาซ่าโฮเต็ล จำกัด </t>
  </si>
  <si>
    <t>บริษัท ตันตราภัณฑ์ซุปเปอร์มาร์เก็ต (1994) จำกัด </t>
  </si>
  <si>
    <t>ห้างหุ้นส่วนจำกัด อีซูซุศาลาฟาสเตอร์ เชียงใหม่ </t>
  </si>
  <si>
    <t>บริษัท วีพีเอฟ กรุ๊ป (1973) จำกัด </t>
  </si>
  <si>
    <t>บริษัท โรงแรมดาราเทวี จำกัด </t>
  </si>
  <si>
    <t>บริษัท เดสทีนี่เอ็นเตอร์ไพร์ซ จำกัด </t>
  </si>
  <si>
    <t>บริษัท โตโยต้า เชียงใหม่ จำกัด </t>
  </si>
  <si>
    <t>บริษัท โตโยต้า ล้านนา จำกัด </t>
  </si>
  <si>
    <t>บริษัท โรงพยาบาลเชียงใหม่ ราษฎร์ จำกัด </t>
  </si>
  <si>
    <t>บริษัท มงคลแอนด์ซันส์ฟาร์ม จำกัด </t>
  </si>
  <si>
    <t>บริษัท โตโยต้านครพิงค์ เชียงใหม่ จำกัด </t>
  </si>
  <si>
    <t>บริษัท เชียงใหม่ภูคำ (3) จำกัด </t>
  </si>
  <si>
    <t>บริษัท ซันสวีท จำกัด (มหาชน) </t>
  </si>
  <si>
    <t>บริษัท แมชเทค อินเตอร์เนชั่นแนล จำกัด </t>
  </si>
  <si>
    <t>บริษัท ไทย เอซี อินเตอร์เฟรช จำกัด </t>
  </si>
  <si>
    <t>บริษัท เดอะ เคบิน รีแฮบ จำกัด </t>
  </si>
  <si>
    <t>บริษัท ปลูกผักเพราะรักแม่ จำกัด </t>
  </si>
  <si>
    <t>บริษัท โตโยต้าริช จำกัด </t>
  </si>
  <si>
    <t>บริษัท นิ่มลีสซิ่ง จำกัด </t>
  </si>
  <si>
    <t>บริษัท เชียงรายหล่อตระกูล 2005 จำกัด </t>
  </si>
  <si>
    <t>นายถนอมศักดิ์ วงค์สอน</t>
  </si>
  <si>
    <t>วันทนา</t>
  </si>
  <si>
    <t>ศิริโรจน์ฺ นันทบุรานนท์</t>
  </si>
  <si>
    <t>ทิวากร วงค์คม</t>
  </si>
  <si>
    <t>ธัญชนิต เพียรจัด</t>
  </si>
  <si>
    <t>นิรุทธิ์</t>
  </si>
  <si>
    <t>ชลธิชา</t>
  </si>
  <si>
    <t>นายกฤษธร ใจจันทร์</t>
  </si>
  <si>
    <t>นายสนิท ยาสมุทร์</t>
  </si>
  <si>
    <t>ชญาดา</t>
  </si>
  <si>
    <t>เบญจมาศ จอมแปง</t>
  </si>
  <si>
    <t>ภรณ์ทิพย์ ไชยวงค์</t>
  </si>
  <si>
    <t>อธิพร ราดใจผิด</t>
  </si>
  <si>
    <t>สพร. 19 เชียงใหม่</t>
  </si>
  <si>
    <t>บริษัท ชวี่ เฉวียน ฟูดส์ จำกัด </t>
  </si>
  <si>
    <t>บริษัท สินธานีอีเล็คทรอนิกค์ จำกัด </t>
  </si>
  <si>
    <t>บริษัท เชียงรายสินธานี จำกัด </t>
  </si>
  <si>
    <t>บริษัท ศรีบุรินทร์การแพทย์ จำกัด </t>
  </si>
  <si>
    <t>บริษัท สหธานีมาร์เก็ตติ้ง จำกัด </t>
  </si>
  <si>
    <t>บริษัท เดอะ เรนทรี โฮเท็ล จำกัด </t>
  </si>
  <si>
    <t>สพร. 20 เชียงราย</t>
  </si>
  <si>
    <t>ศรีทร ลีพรมมา</t>
  </si>
  <si>
    <t>วีระณัฐ สักกะจง</t>
  </si>
  <si>
    <t>นางสาวธัณวรัตม์ กุละปาลานนท์</t>
  </si>
  <si>
    <t>บริษัท ลากูน่า บันยันทรี จำกัด </t>
  </si>
  <si>
    <t>บริษัท ทูเดย์แอสเซ็ก (ประเทศไทย) จำกัด </t>
  </si>
  <si>
    <t>บริษัท พันวาบีชพรอพเพอร์ตี้ จำกัด </t>
  </si>
  <si>
    <t>บริษัท ลากูน่าภูเก็ตคลับ จำกัด </t>
  </si>
  <si>
    <t>บริษัท กมลาเบย์เวนเจอร์ จำกัด </t>
  </si>
  <si>
    <t>บริษัท ครัวการบินกรุงเทพภูเก็ต จำกัด </t>
  </si>
  <si>
    <t>บริษัท สุรินทร์ เบย์ จำกัด </t>
  </si>
  <si>
    <t>บริษัท ภูเก็ตไพล จำกัด </t>
  </si>
  <si>
    <t>บริษัท ทรีดอลฟิลซ์รีสอร์ท จำกัด </t>
  </si>
  <si>
    <t>ห้างหุ้นส่วนจำกัด วิทัศน์ถาวร </t>
  </si>
  <si>
    <t>บริษัท กะตะ ซี บรีซ รีสอร์ท จำกัด </t>
  </si>
  <si>
    <t>บริษัท ภูเก็ตสแควร์ จำกัด </t>
  </si>
  <si>
    <t>บริษัท โรงแรมกะรนภูเก็ต จำกัด </t>
  </si>
  <si>
    <t>บริษัท โรงแรมกะตะภูเก็ต จำกัด </t>
  </si>
  <si>
    <t>บริษัท แมนโกรฟว์ พร็อพเพอร์ตี้ กรุ๊ป จำกัด </t>
  </si>
  <si>
    <t>บริษัท โปรลีฟวิ่ง แมเนจเม้นท์ จำกัด </t>
  </si>
  <si>
    <t>บริษัท เดอะ ซิส กะตะ รีสอร์ท จำกัด </t>
  </si>
  <si>
    <t>บริษัท อวิสต้า รีสอร์ท แอนด์ สปา กะรน จำกัด </t>
  </si>
  <si>
    <t>บริษัท เซ็นทรัลสมุยบีชรีสอร์ท จำกัด </t>
  </si>
  <si>
    <t>ศิริกานต์</t>
  </si>
  <si>
    <t>กมลมาลย์ โชติกีรติเวช</t>
  </si>
  <si>
    <t>นางสาวพัชรี มุกดา</t>
  </si>
  <si>
    <t>อนงค์วดี</t>
  </si>
  <si>
    <t>ศิรินทรา</t>
  </si>
  <si>
    <t>นางสาว นวลนภา ชลกิจ</t>
  </si>
  <si>
    <t>นางสาวพจนา วงศ์สวัสดิ์</t>
  </si>
  <si>
    <t>ธันยพร รัตนดิลก ณ ภูเก็ต</t>
  </si>
  <si>
    <t>อธิพล วงษ์มหา</t>
  </si>
  <si>
    <t>นางสาววิยะดา เพ็ชรช่วย</t>
  </si>
  <si>
    <t>วิภาวรรณ ชุมศรี</t>
  </si>
  <si>
    <t>สมฤทัย หิรัญพานิช</t>
  </si>
  <si>
    <t>ชญาภา</t>
  </si>
  <si>
    <t>ขนิษฐา วิลาวัลย์</t>
  </si>
  <si>
    <t>Suthat</t>
  </si>
  <si>
    <t>สพร. 21 ภูเก็ต</t>
  </si>
  <si>
    <t>บริษัท แคสเซิลวูด แมเนจเม้นท์ จำกัด </t>
  </si>
  <si>
    <t>บริษัท ผาทองทุ่งสง จำกัด </t>
  </si>
  <si>
    <t>บริษัท โรงแรมทวินโลตัส จำกัด </t>
  </si>
  <si>
    <t>บริษัท ปูนซิเมนต์ไทย (ทุ่งสง) จำกัด </t>
  </si>
  <si>
    <t>บริษัท แรพิดัสทรานส์ จำกัด </t>
  </si>
  <si>
    <t>บริษัท ชูศักดิ์พระแสงพาราวู้ด จำกัด </t>
  </si>
  <si>
    <t>บริษัท ผาทอง 24 จำกัด </t>
  </si>
  <si>
    <t>บริษัท วี.เอส.เอ็น.พาราวู้ด จำกัด </t>
  </si>
  <si>
    <t>บริษัท มิตรกูลเวชการและพัฒนา จำกัด </t>
  </si>
  <si>
    <t>สพร. 22 นครศรีธรรมราช</t>
  </si>
  <si>
    <t>ศรุดา ศรีศิริ</t>
  </si>
  <si>
    <t>เยาวรัตน์ เทพยศ</t>
  </si>
  <si>
    <t>นายสธรรดร เกตุชาติ</t>
  </si>
  <si>
    <t>ศรณ์ศักย์</t>
  </si>
  <si>
    <t>อนุสรณ์ ไชยเดช</t>
  </si>
  <si>
    <t>สพร. 23 ปัตตานี</t>
  </si>
  <si>
    <t>บริษัท พิมาลัย รีสอร์ท แอนด์ สปา จำกัด </t>
  </si>
  <si>
    <t>ห้างหุ้นส่วนจำกัด ศรีสวัสดิ์ ทราเวล แอนด์ ทัวร์ </t>
  </si>
  <si>
    <t>บริษัท อ่าวนาง คลิฟฟ์ บีช จำกัด </t>
  </si>
  <si>
    <t>สุวรรณา กะสิรักษ์</t>
  </si>
  <si>
    <t>สนพ. กระบี่</t>
  </si>
  <si>
    <t>บริษัท ไทยอุตสาหกรรมน้ำตาล จำกัด </t>
  </si>
  <si>
    <t>บริษัท ควิก ลิสซิ่ง จำกัด </t>
  </si>
  <si>
    <t>บริษัท ศรีฟ้าโฟรเซนฟู้ด จำกัด </t>
  </si>
  <si>
    <t>นายธนยศ คำเขียว</t>
  </si>
  <si>
    <t>Tanwarat</t>
  </si>
  <si>
    <t>บริษัท อินเตอร์ อโกร เทค (ประเทศไทย) จำกัด </t>
  </si>
  <si>
    <t>สนพ. กำแพงเพชร</t>
  </si>
  <si>
    <t>บริษัท ยูนีซัน จำกัด </t>
  </si>
  <si>
    <t>บริษัท ไทยฮิตาชิลวดอาบน้ำยา จำกัด </t>
  </si>
  <si>
    <t>บริษัท โซคอนเอ็นจิเนียริ่ง จำกัด </t>
  </si>
  <si>
    <t>บริษัท โพลิเมอร์ เอ็นจิเนียริ่ง แอนด์ เทรดดิ้ง จำกัด </t>
  </si>
  <si>
    <t>บริษัท นิปโป เม็คคาทรอนิกส์ (ไทยแลนด์) จำกัด </t>
  </si>
  <si>
    <t>บริษัท ไพโอเนียอินดัสเตรียล จำกัด </t>
  </si>
  <si>
    <t>บริษัท แสงไทยเมตัลดรัม จำกัด </t>
  </si>
  <si>
    <t>บริษัท ไดอิชิ แพคเกจจิ้ง จำกัด </t>
  </si>
  <si>
    <t>บริษัท ทีมพลาส เคมีคอล จำกัด </t>
  </si>
  <si>
    <t>บริษัท สยาม เอ็น เอส เค สเตียริ่ง ซิสเต็มส์ จำกัด </t>
  </si>
  <si>
    <t>บริษัท ฟุตาบะ เจทีดับบลิว (ประเทศไทย) จำกัด </t>
  </si>
  <si>
    <t>บริษัท เวลโกรว์กล๊าส อินดัสทรี จำกัด </t>
  </si>
  <si>
    <t>บริษัท ทีที ออโตโมทีฟ สตีล (ไทยแลนด์) จำกัด </t>
  </si>
  <si>
    <t>บริษัท เอส พี เค พลาสติก จำกัด </t>
  </si>
  <si>
    <t>บริษัท นิชิอัส (ไทยแลนด์) จำกัด </t>
  </si>
  <si>
    <t>บริษัท อาชิโมริ (ประเทศไทย) จำกัด </t>
  </si>
  <si>
    <t>บริษัท เอฟ.ซี.พี. จำกัด </t>
  </si>
  <si>
    <t>บริษัท ยาฮาตะ ฟาสเทนเนอร์ ไทย จำกัด </t>
  </si>
  <si>
    <t>บริษัท อาร์.เอ.เค99ซัพคอนแทรค จำกัด </t>
  </si>
  <si>
    <t>บริษัท เรืองวาแสตนดาร์ดอินดัสตรี้ จำกัด </t>
  </si>
  <si>
    <t>บริษัท คอมมิวเวลเอ็นเตอร์ไพรส(ไทยแลนด์) จำกัด </t>
  </si>
  <si>
    <t>บริษัท จินยัง ไวร์ โรป (ประเทศไทย) จำกัด </t>
  </si>
  <si>
    <t>บริษัท ซัมซุง อิเล็คโทร-แม็คคานิคส์ (ไทยแลนด์) จำกัด </t>
  </si>
  <si>
    <t>บริษัท ออนเนสตี้ โปรดักส์ จำกัด </t>
  </si>
  <si>
    <t>บริษัท อลูเม็ท จำกัด </t>
  </si>
  <si>
    <t>บริษัท ยูเนี่ยนคาร์ตอน อินดัสทรีย์ จำกัด </t>
  </si>
  <si>
    <t>บริษัท ไทย-เยอรมัน มีท โปรดักท์ จำกัด </t>
  </si>
  <si>
    <t>บริษัท ห้องเย็น กู้ดฟอร์จูน จำกัด </t>
  </si>
  <si>
    <t>บริษัท บีโฮลดิ้ง จำกัด </t>
  </si>
  <si>
    <t>บริษัท วาย เอส ภัณฑ์ จำกัด </t>
  </si>
  <si>
    <t>บริษัท แอดวานซ์ เทอร์โม เทคโนโลยี่ จำกัด </t>
  </si>
  <si>
    <t>บริษัท ลอยัล ไฮ่เหลียง คอปเปอร์ (ประเทศไทย) จำกัด </t>
  </si>
  <si>
    <t>บริษัท ทีพีเอ็น เฟล็กซ์แพค จำกัด </t>
  </si>
  <si>
    <t>บริษัท ดั๊กคิง จำกัด </t>
  </si>
  <si>
    <t>บริษัท ซี.บี.พลาสติก จำกัด </t>
  </si>
  <si>
    <t>บริษัท โตโยโตมิ ออโต้ พาร์ท (ประเทศไทย) จำกัด </t>
  </si>
  <si>
    <t>บริษัท เอกไทย เคมี จำกัด </t>
  </si>
  <si>
    <t>บริษัท บางกอกโซลาร์ พาวเวอร์ จำกัด </t>
  </si>
  <si>
    <t>บริษัท อีเอส แบตเตอรี่ (ประเทศไทย) จำกัด </t>
  </si>
  <si>
    <t>บริษัท อิวาอิ แมนูแฟคเจอริ่ง (ประเทศไทย) จำกัด </t>
  </si>
  <si>
    <t>บริษัท โสธรเวชกิจ จำกัด </t>
  </si>
  <si>
    <t>อารีวรรณ พาณิชนิกร</t>
  </si>
  <si>
    <t>นางสาวอาภัสสร เงาะเศษ</t>
  </si>
  <si>
    <t>มลฤดี นุ่มแปลก</t>
  </si>
  <si>
    <t>วาสนา</t>
  </si>
  <si>
    <t>ขวัญชีวา</t>
  </si>
  <si>
    <t>ศิริพร หิรัญพรพิทักษ์</t>
  </si>
  <si>
    <t>อัจฉรา ไพรพิจิตร์</t>
  </si>
  <si>
    <t>อภิสิทธิ์ นพฤทธิ์</t>
  </si>
  <si>
    <t>อัครวัฒน์ ยานุ</t>
  </si>
  <si>
    <t>นางยุวดี เจริญสุข</t>
  </si>
  <si>
    <t>์์นพลักษณ์</t>
  </si>
  <si>
    <t>ANCHALEE</t>
  </si>
  <si>
    <t>อานนท์</t>
  </si>
  <si>
    <t>จาลี ศรีสมัย</t>
  </si>
  <si>
    <t>กุลกัญญา บุญขาว</t>
  </si>
  <si>
    <t>นายประวิทย์ พาดี</t>
  </si>
  <si>
    <t>ชนากานต์</t>
  </si>
  <si>
    <t>น.ส.อรพิน อินทร์ประเสริฐ</t>
  </si>
  <si>
    <t>นางสาวสุวรรณี ศรีสุนทร</t>
  </si>
  <si>
    <t>นายปณิธาน ทองสลับ</t>
  </si>
  <si>
    <t>นายศิวา ฐิตโชตินิมิต</t>
  </si>
  <si>
    <t>สนพ. ชัยนาท</t>
  </si>
  <si>
    <t>สนพ. ชัยภูมิ</t>
  </si>
  <si>
    <t>บริษัท นครชัยแอร์ จำกัด </t>
  </si>
  <si>
    <t>บริษัทโรงพยาบาลชัยภูมิ ราม จำกัด </t>
  </si>
  <si>
    <t>บริษัท โตโยต้าภูมิใจคุณวาสี จำกัด </t>
  </si>
  <si>
    <t>บริษัท ธนะวัฒน์ อินเตอร์ สตาร์ช จำกัด </t>
  </si>
  <si>
    <t>กมลทิพย์ จรเทศ</t>
  </si>
  <si>
    <t>วรนวพร วรรัตนมงคล</t>
  </si>
  <si>
    <t>จักษณา ประสพคำ</t>
  </si>
  <si>
    <t>บริษัท ชุมพรอุตสาหกรรมน้ำมันปาล์ม จำกัด (มหาชน) </t>
  </si>
  <si>
    <t>บริษัท ไทยเฟลเวอร์ แอนด์ แฟรกแร็นซ์ จำกัด </t>
  </si>
  <si>
    <t>บริษัท ซีเฟรชอินดัสตรี จำกัด (มหาชน) </t>
  </si>
  <si>
    <t>บริษัท โรงพยาบาลชุมเวช จำกัด (มหาชน) </t>
  </si>
  <si>
    <t>บริษัท โรงพยาบาลวิรัชศิลป์ จำกัด </t>
  </si>
  <si>
    <t>บริษัท เงินงาม จำกัด </t>
  </si>
  <si>
    <t>บริษัท ศิริมงคลโลจิสติกส์ จำกัด </t>
  </si>
  <si>
    <t>บริษัท มิตรเจริญปาล์มออยล์ จำกัด </t>
  </si>
  <si>
    <t>บริษัท พิษณุมณฑณ์ ฟู้ด โปรดักส์ จำกัด </t>
  </si>
  <si>
    <t>หจก.คุณสาหร่าย ชุมพร </t>
  </si>
  <si>
    <t>สนพ. ชุมพร</t>
  </si>
  <si>
    <t>นุสรา เดชดี</t>
  </si>
  <si>
    <t>นางอรอนงค์ เรียบร้อย</t>
  </si>
  <si>
    <t>นายสุดใจ นิลแก้ว</t>
  </si>
  <si>
    <t>วิชิตา โควันนา</t>
  </si>
  <si>
    <t>ปิยณัฐ ไหมทอง</t>
  </si>
  <si>
    <t>นางสาวอัญชลี คีรีเมฆ</t>
  </si>
  <si>
    <t>นางสาวนิรวรรณ บุญยืน</t>
  </si>
  <si>
    <t>กรรณิการ์ แก่นสลุง</t>
  </si>
  <si>
    <t>บริษัท อุตสาหกรรมห้องเย็นกันตัง จำกัด </t>
  </si>
  <si>
    <t>บริษัท กันตังซีฟู้ด จำกัด </t>
  </si>
  <si>
    <t>บริษัท ตรังวัฒนาฟาร์ม จำกัด </t>
  </si>
  <si>
    <t>บริษัท นาเมืองเพชรพาราวู้ด จำกัด </t>
  </si>
  <si>
    <t>ศิริภรณ์ ศรีสลับ</t>
  </si>
  <si>
    <t>นางสาวรัตนา สุขขะ</t>
  </si>
  <si>
    <t>สนพ. ตรัง</t>
  </si>
  <si>
    <t>สนพ. ตราด</t>
  </si>
  <si>
    <t>บริษัท โรงพยาบาลกรุงเทพตราด จำกัด </t>
  </si>
  <si>
    <t>บริษัท สมิงฟูดส์ จำกัด </t>
  </si>
  <si>
    <t>บริษัท เกาะช้างทรอปิคานารีสอร์ทแอนด์สปา จำกัด </t>
  </si>
  <si>
    <t>บริษัท ไฮ ซีซั่น รีสอร์ท จำกัด </t>
  </si>
  <si>
    <t>บริษัท สหกิจตราด จำกัด </t>
  </si>
  <si>
    <t>นายต่อศักดิ์ สร้อยมงคลชัย</t>
  </si>
  <si>
    <t>ศิริสุดา</t>
  </si>
  <si>
    <t>กรุณา</t>
  </si>
  <si>
    <t>บริษัท อี บี ไอ การ์เม้นท์ จำกัด </t>
  </si>
  <si>
    <t>บริษัท ทิพย์วารินวัฒนา จำกัด </t>
  </si>
  <si>
    <t>บริษัท แม่สอดพลังงานสะอาด จำกัด </t>
  </si>
  <si>
    <t>บริษัท ยูนิค อุตสาหกรรมพลาสติก (แม่สอด) จำกัด </t>
  </si>
  <si>
    <t>นายอดิศร บุญสุขา</t>
  </si>
  <si>
    <t>มลิษา แสงแปลง</t>
  </si>
  <si>
    <t>สนพ. นครนายก</t>
  </si>
  <si>
    <t>บริษัท ถ้วยทองโอสถ จำกัด </t>
  </si>
  <si>
    <t>บริษัท เทด้า จำกัด </t>
  </si>
  <si>
    <t>บริษัท สามารถเทลคอม จำกัด (มหาชน) </t>
  </si>
  <si>
    <t>บริษัท ไทยคม จำกัด (มหาชน) </t>
  </si>
  <si>
    <t>บริษัท กสิกร เซิร์ฟ จำกัด </t>
  </si>
  <si>
    <t>บริษัท เจียเม้งมาร์เก็ตติ้ง จำกัด </t>
  </si>
  <si>
    <t>บริษัท ฟลอยด์ จำกัด (มหาชน) </t>
  </si>
  <si>
    <t>บริษัท โปรลอก ไทเทเนียม คอร์ปอเรชั่น จำกัด </t>
  </si>
  <si>
    <t>บริษัท อุตสาหกรรมแว่นตาไทย จำกัด </t>
  </si>
  <si>
    <t>บริษัท งามวงศ์วาน ชอปปิ้งมอลล์ จำกัด </t>
  </si>
  <si>
    <t>บริษัท ไทยออพติคอล กรุ๊ป จำกัด (มหาชน) </t>
  </si>
  <si>
    <t>บริษัท ยาอินไทย จำกัด </t>
  </si>
  <si>
    <t>บริษัท พี.วี.ที.แอนด์ ที.พลาส จำกัด </t>
  </si>
  <si>
    <t>บริษัท โกลเด้นดั๊กสตีล จำกัด </t>
  </si>
  <si>
    <t>บริษัท โตโยต้าเมืองนนท์ จำกัด </t>
  </si>
  <si>
    <t>บริษัท รักษาความปลอดภัย นิชดาธานี จำกัด </t>
  </si>
  <si>
    <t>บริษัท วิชั่น แอนด์ ซีเคียวริตี้ ซีสเต็ม จำกัด </t>
  </si>
  <si>
    <t>บริษัท เซนต์เมด จำกัด </t>
  </si>
  <si>
    <t>บริษัท รักษาความปลอดภัย เชนจ์ปากเกร็ด จำกัด </t>
  </si>
  <si>
    <t>บริษัท เอสบี ดีไซนด์สแควร์ จำกัด </t>
  </si>
  <si>
    <t>บริษัท กสิกร ซอฟต์ จำกัด </t>
  </si>
  <si>
    <t>บริษัท นิชดา พร็อพเพอร์ตี้ จำกัด </t>
  </si>
  <si>
    <t>มัสยา</t>
  </si>
  <si>
    <t>Miss.WEENA YAMKEEB</t>
  </si>
  <si>
    <t>ณฐมน</t>
  </si>
  <si>
    <t>ณฌาน์</t>
  </si>
  <si>
    <t>ปราณี</t>
  </si>
  <si>
    <t>สุภัทรา</t>
  </si>
  <si>
    <t>ปานทิพย์ แย้มยิ้ม</t>
  </si>
  <si>
    <t>สุจิตรา</t>
  </si>
  <si>
    <t>โนอา</t>
  </si>
  <si>
    <t>นางสาวกานดารัตน์ ภิรมย์ศรี</t>
  </si>
  <si>
    <t>รัชตะ</t>
  </si>
  <si>
    <t>สนพ. นนทบุรี</t>
  </si>
  <si>
    <t>บริษัท มินวัน เอ็นเตอร์ไพรส์ จำกัด </t>
  </si>
  <si>
    <t>บริษัท ยิ่งเจริญก่อสร้างบุรีรัมย์ จำกัด </t>
  </si>
  <si>
    <t>บริษัท บุรีรัมย์รวมแพทย์ จำกัด </t>
  </si>
  <si>
    <t>บริษัท บุรีรัมย์วิจัยและพัฒนาอ้อย จำกัด </t>
  </si>
  <si>
    <t>บริษัท โฮมเมก้า มาร์ท จำกัด </t>
  </si>
  <si>
    <t>บริษัท โรงงานน้ำตาลบุรีรัมย์ จำกัด </t>
  </si>
  <si>
    <t>บริษัท เบสท์-แพค คอนกรีต (2) จำกัด </t>
  </si>
  <si>
    <t>บริษัท น้ำตาลบุรีรัมย์ จำกัด (มหาชน) </t>
  </si>
  <si>
    <t>หจก.เรืองแสงไทย </t>
  </si>
  <si>
    <t>นางสาว ลัดดา นาแพง</t>
  </si>
  <si>
    <t>ติณณภพ วงษ์ศิริสุขสกุล</t>
  </si>
  <si>
    <t>นางสาวจิราภรณ์ ปักกุลนันท์</t>
  </si>
  <si>
    <t>นันทนา อ่อนฉลวย</t>
  </si>
  <si>
    <t>เพ็ญพิชชา พรมแดน</t>
  </si>
  <si>
    <t>ว่าที่ ร.ต.แสนไชย อินอุ่นโชติ</t>
  </si>
  <si>
    <t>นางเพ็ญพิชชา พรมแดน</t>
  </si>
  <si>
    <t>บริษัท ทิปโก้ ไบโอเท็ค จำกัด </t>
  </si>
  <si>
    <t>บริษัท ผลไม้กระป๋องสยาม (1988) จำกัด </t>
  </si>
  <si>
    <t>บริษัท รักษาความปลอดภัยเวสเทิร์น จำกัด </t>
  </si>
  <si>
    <t>บริษัท เวสท์โคสท์ เอ็นจิเนียริ่ง จำกัด </t>
  </si>
  <si>
    <t>บริษัท ไลน์ทรานสปอร์ต จำกัด </t>
  </si>
  <si>
    <t>น.ส.ศิริวรรณ ยอดจักร์</t>
  </si>
  <si>
    <t>ปัณสิตา บุตรศรีด้วง</t>
  </si>
  <si>
    <t>นางสาววันทนา เจริญพร</t>
  </si>
  <si>
    <t>สุธามาศ คำขุนนุ้ย จนท-อาวุโสบุคคล</t>
  </si>
  <si>
    <t>สนพ. ปราจีนบุรี</t>
  </si>
  <si>
    <t>บริษัท พี.เอม.ฟูด จำกัด </t>
  </si>
  <si>
    <t>บริษัท เดอสเตอร์ จำกัด </t>
  </si>
  <si>
    <t>บริษัท ไทย จีเอ็มบี อินดัสตรี่ จำกัด </t>
  </si>
  <si>
    <t>บริษัท โอจิเลเบล (ไทยแลนด์) สาขาปราจีนบุรี </t>
  </si>
  <si>
    <t>บริษัทสตาร์ทติ้ง อินดัสเทรียล (ประเทศไทย) จำกัด </t>
  </si>
  <si>
    <t>บริษัท สยามไบเซนท์คอมเมอร์เชียล จำกัด </t>
  </si>
  <si>
    <t>บริษัท วาโก้กบินทร์บุรี จำกัด </t>
  </si>
  <si>
    <t>บริษัท แอลไพน์ เทคโนโลยี แมนูแฟคเจอริ่ง (ประเทศไทย) จำกัด </t>
  </si>
  <si>
    <t>บริษัท โอกาโมโต เท็กซ์ไทล์ (ประเทศไทย) จำกัด </t>
  </si>
  <si>
    <t>บริษัท อี 85 จำกัด </t>
  </si>
  <si>
    <t>บริษัท บีแอล (ประเทศไทย) จำกัด </t>
  </si>
  <si>
    <t>บริษัท วินซั่ม กรีน จำกัด </t>
  </si>
  <si>
    <t>บริษัท เนชั่นแนล เพาเวอร์ แพลนท์ 5 จำกัด </t>
  </si>
  <si>
    <t>บริษัท ควอลิตี้พีเพิลรีครูทติ้ง จำกัด </t>
  </si>
  <si>
    <t>บริษัท แคนนอน ปราจีนบุรี (ประเทศไทย) จำกัด </t>
  </si>
  <si>
    <t>ณัฐเอกภพ</t>
  </si>
  <si>
    <t>ฐิติมา นาคมี</t>
  </si>
  <si>
    <t>กฤติยานันท์ คมขำ</t>
  </si>
  <si>
    <t>จตพร</t>
  </si>
  <si>
    <t>พัชชา สว่างจันทร์</t>
  </si>
  <si>
    <t>วสันต์ ปรีวาสนา</t>
  </si>
  <si>
    <t>วันเพ็ญ คงชาตรี</t>
  </si>
  <si>
    <t>บริษัท ซีวิว รีสอร์ท แอท เขาหลัก จำกัด </t>
  </si>
  <si>
    <t>บริษัท สินทรัพย์ภาคิน จำกัด </t>
  </si>
  <si>
    <t>บ.เลกาซี่ เวนเจอร์ส จำกัด </t>
  </si>
  <si>
    <t>บริษัท ศรีธนาวุฒิ จำกัด </t>
  </si>
  <si>
    <t>สนพ. พังงา</t>
  </si>
  <si>
    <t>สุดารัตน์ แก้วเกิด</t>
  </si>
  <si>
    <t>Saowaluk</t>
  </si>
  <si>
    <t>สนพ. เพชรบุรี</t>
  </si>
  <si>
    <t>บริษัท ลูปฟิลเตอร์ เมนูแฟคเจอจิ่ง </t>
  </si>
  <si>
    <t>บริษัท คอมแพ็ค อินเตอร์เนชั่นแนล (1994) จำกัด </t>
  </si>
  <si>
    <t>บริษัท เซียนหนิง ซีฟู้ด จำกัด </t>
  </si>
  <si>
    <t>บริษัท สายรักไทย (1994) จำกัด </t>
  </si>
  <si>
    <t>บริษัท เค เอส รีสอร์ท แอนด์ สปา จำกัด </t>
  </si>
  <si>
    <t>บริษัท พรีเมี่ยม เฟล็กซิเบิ้ล แพคเกจจิ้ง จำกัด </t>
  </si>
  <si>
    <t>บริษัท ไทยลักซ์ เอ็นเตอร์ไพรส์ (ประเทศไทย) จำกัด </t>
  </si>
  <si>
    <t>ปารจรีย์</t>
  </si>
  <si>
    <t>อภิญญา</t>
  </si>
  <si>
    <t>นิชานันท์ พ่วงรอด</t>
  </si>
  <si>
    <t>ราชาวดี สมานมิตร</t>
  </si>
  <si>
    <t>เกษกนก</t>
  </si>
  <si>
    <t>สนพ. มหาสารคาม</t>
  </si>
  <si>
    <t>บริษัทเสริมไทยคอมเพล็กซ์ จำกัด </t>
  </si>
  <si>
    <t>ปิยวดี</t>
  </si>
  <si>
    <t>สนพ. มุกดาหาร</t>
  </si>
  <si>
    <t>บริษัท พรประเสริฐมอเตอร์ จำกัด </t>
  </si>
  <si>
    <t>บริษัท พรประเสริฐโมโตลิส จำกัด </t>
  </si>
  <si>
    <t>บริษัท เอ็นเทคโพลิเมอร์ จำกัด </t>
  </si>
  <si>
    <t>นภาพร สุวิพันธ์</t>
  </si>
  <si>
    <t>มุธิตา</t>
  </si>
  <si>
    <t>ศิวพร</t>
  </si>
  <si>
    <t>สนพ. ยโสธร</t>
  </si>
  <si>
    <t>บริษัท โตโยต้ายโสธร จำกัด </t>
  </si>
  <si>
    <t>กนกวรรณ บุญเข้ม</t>
  </si>
  <si>
    <t>สนพ. ร้อยเอ็ด</t>
  </si>
  <si>
    <t>บริษัทแป้งมันร้อยเอ็ดจำกัด </t>
  </si>
  <si>
    <t>บริษัทโตโยต้าร้อยเอ็ด ผู้จำหน่ายโตโยต้า จำกัด </t>
  </si>
  <si>
    <t>บริษัท ธีระรัตน์ คอมมิวนิเคชั่น จำกัด </t>
  </si>
  <si>
    <t>บริษัทไทยเพิ่มพูลโฮมช็อปจำกัด </t>
  </si>
  <si>
    <t>บริษัทเกษตรวิสัยไรซ์ อินเตอร์เทรด จำกัด </t>
  </si>
  <si>
    <t>บริษัท สยามโกลบอลเฮ้าส์ จำกัด (มหาชน) </t>
  </si>
  <si>
    <t>บริษัท ซี.เค.ฟู้ดส์ร้อยเอ็ด จำกัด </t>
  </si>
  <si>
    <t>บริษัทไทยเพิ่มพูลโฮมช็อปรีเทล จำกัด </t>
  </si>
  <si>
    <t>บริษัท ซี.เค.แดรี่ฟู้ดส์ จำกัด </t>
  </si>
  <si>
    <t>บริษัท ไทยเพิ่มพูลโฮมช็อปเซ็นเตอร์ จำกัด </t>
  </si>
  <si>
    <t>สนพ. ลพบุรี</t>
  </si>
  <si>
    <t>บริษัท แซนด์แอนซอยล์ อุตสาหกรรม จำกัด </t>
  </si>
  <si>
    <t>บริษัท ชินชนะ อินดัสตรี้ส์ (ไทยแลนด์) จำกัด </t>
  </si>
  <si>
    <t>บริษัท ทรัพย์ทิพย์ จำกัด </t>
  </si>
  <si>
    <t>บริษัท อายิโนะโมะโต๊ะ เบทาโกร สเปเชียลตี้ ฟู้ดส์ จำกัด </t>
  </si>
  <si>
    <t>บริษัท สุธากัญจน์ จำกัด(มหาชน) </t>
  </si>
  <si>
    <t>บริษัท โรงพยาบาลเมืองนารายณ์ จำกัด </t>
  </si>
  <si>
    <t>บริษัท ลพบุรีสตาร์ซ จำกัด </t>
  </si>
  <si>
    <t>บริษัท อิโตแฮม เบทาโกร ฟู้ดส์ จำกัด </t>
  </si>
  <si>
    <t>บริษัท เรดดี้ แพ็ค จำกัด </t>
  </si>
  <si>
    <t>บริษัท ดับเบิ้ลยูเอ็นเอส กรุ๊ป 2017 จำกัด </t>
  </si>
  <si>
    <t>บริษัท เอพีโอ เซอร์วิส จำกัด </t>
  </si>
  <si>
    <t>บริษัท สุรินทร์ ออมย่า เคมิคอล (ประเทศไทย) จำกัด </t>
  </si>
  <si>
    <t>ณิชาปวีณ์</t>
  </si>
  <si>
    <t>นายวรากร พันธ์แน่น</t>
  </si>
  <si>
    <t>พรสุรีย์</t>
  </si>
  <si>
    <t>กาหลง เฮ็งพร้อม</t>
  </si>
  <si>
    <t>นก</t>
  </si>
  <si>
    <t>สนพ. ลำพูน</t>
  </si>
  <si>
    <t>บริษัท เคอีซี (ประเทศไทย) จำกัด </t>
  </si>
  <si>
    <t>บริษัท มูราตะอิเล็กทรอนิกส์ (ประเทศไทย) จำกัด </t>
  </si>
  <si>
    <t>บริษัท เคฮิน (ไทยแลนด์) จำกัด </t>
  </si>
  <si>
    <t>บริษัท เบอร์นิน่า (ไทยแลนด์) จำกัด </t>
  </si>
  <si>
    <t>บริษัท ไทย-นิจิ อินดัสทรี จำกัด </t>
  </si>
  <si>
    <t>บริษัท เอฟ แอนด์ อาร์ จิวเวลลี่ จำกัด </t>
  </si>
  <si>
    <t>บริษัท ซาฟราน เคบิน ลำพูน จำกัด </t>
  </si>
  <si>
    <t>บริษัท โรงพยาบาลหริภุญชัย เมโมเรียล จำกัด </t>
  </si>
  <si>
    <t>บริษัท วาโก้ลำพูน จำกัด </t>
  </si>
  <si>
    <t>บริษัท โอกิ พรีซิชั่น(ประเทศไทย) จำกัด </t>
  </si>
  <si>
    <t>บริษัท ยามานาชิอิเลคทรอนิกส์ (ไทยแลนด์) จำกัด </t>
  </si>
  <si>
    <t>จิราภรณ์ กาญจนสุวรรณ์</t>
  </si>
  <si>
    <t>วิภาพร จิตรการฤดี</t>
  </si>
  <si>
    <t>จุฬาลักษณ์ กุณะจันทร์</t>
  </si>
  <si>
    <t>จำนงค์ ราชตัน</t>
  </si>
  <si>
    <t>อมรรัตน์ จิตตภักดี</t>
  </si>
  <si>
    <t>น.ส.เพ็ญประภา สุภนาม</t>
  </si>
  <si>
    <t>นางสาวการกัญ กอกน้อย</t>
  </si>
  <si>
    <t>นายจักรพงศ์ หาญกล้า</t>
  </si>
  <si>
    <t>สนพ. ศรีสะเกษ</t>
  </si>
  <si>
    <t>บริษัท พ.ศ.ช.ผลิตภัณฑ์อาหาร จำกัด </t>
  </si>
  <si>
    <t>บริษัท อีซูซุตังปักศรีสะเกษ จำกัด </t>
  </si>
  <si>
    <t>บริษัท วารีเทพ จำกัด </t>
  </si>
  <si>
    <t>บริษัท ศรีสะเกษเวชการ จำกัด </t>
  </si>
  <si>
    <t>สนพ. สตูล</t>
  </si>
  <si>
    <t>สนพ. สมุทรสงคราม</t>
  </si>
  <si>
    <t>บริษัท ซัมเมอร์สปริง จำกัด </t>
  </si>
  <si>
    <t>บริษัท พีพี ไพร์ม จำกัด (มหาชน) </t>
  </si>
  <si>
    <t>บริษัท แม่กลองเวชกิจ จำกัด </t>
  </si>
  <si>
    <t>ฝนทิพย์ พวงแฉล้ม</t>
  </si>
  <si>
    <t>เบญจมาศ สืบเม้ย</t>
  </si>
  <si>
    <t>สนพ. สมุทรสาคร</t>
  </si>
  <si>
    <t>บริษัท สามมิตรโอโตพาร์ท จำกัด </t>
  </si>
  <si>
    <t>บริษัท ที.เอ็ม.อินดัสตรี จำกัด </t>
  </si>
  <si>
    <t>บริษัท แพนฟู้ด จำกัด </t>
  </si>
  <si>
    <t>บริษัท เอชไอซี(ประเทศไทย) จำกัด </t>
  </si>
  <si>
    <t>บริษัท ไทยยูเนี่ยนสกรูน็อต จำกัด </t>
  </si>
  <si>
    <t>บริษัท ออพเท็ค จำกัด </t>
  </si>
  <si>
    <t>บริษัท บางกอกโพลีบัลค์ จำกัด </t>
  </si>
  <si>
    <t>บริษัท อุทิศเอ็นเตอร์ไพรส์ จำกัด </t>
  </si>
  <si>
    <t>บริษัท เซอร์คิตอินดัสตรีส์ จำกัด </t>
  </si>
  <si>
    <t>บริษัท โรงหล่อ ก.เจริญ จำกัด </t>
  </si>
  <si>
    <t>บริษัท วิลสันอาร์ท(ประเทศไทย) จำกัด </t>
  </si>
  <si>
    <t>บริษัท พี เอ็ม เค ไดมอนด์กลาส จำกัด </t>
  </si>
  <si>
    <t>บริษัท พี.เอ็น.มารีน ฟู้ดส์ โปรดักส์ จำกัด </t>
  </si>
  <si>
    <t>บริษัท อนุสรณ์มหาชัยซูริมิ จำกัด </t>
  </si>
  <si>
    <t>บริษัท เอ็ม เอ็ม พี อินเตอร์เนชั่นแนล จำกัด </t>
  </si>
  <si>
    <t>บริษัท เอกชัยการแพทย์ จำกัด (มหาชน) </t>
  </si>
  <si>
    <t>บริษัท แวนน์ คอสเมติกส์ แอนด์ แลบอราทอรี จำกัด </t>
  </si>
  <si>
    <t>บริษัท บิ๊กวัน อินเตอร์เทรด จำกัด </t>
  </si>
  <si>
    <t>บริษัท เฮสโก โซลูชั่น จำกัด </t>
  </si>
  <si>
    <t>บริษัท คาร่าเบเกอรี่ จำกัด </t>
  </si>
  <si>
    <t>บริษัท ไทยพลาสติก รีไซเคิล กรุ๊ป จำกัด </t>
  </si>
  <si>
    <t>บริษัท เวนซ์ อินโฟ แอนด์ เซอร์วิส จำกัด </t>
  </si>
  <si>
    <t>นายอานนท์ ศิริ</t>
  </si>
  <si>
    <t>กมลพรรณ เย็นงาม</t>
  </si>
  <si>
    <t>ศศิธร</t>
  </si>
  <si>
    <t>จิรภัทร อิ่นแก้ว</t>
  </si>
  <si>
    <t>อมรภัค หมั่นหาโชค</t>
  </si>
  <si>
    <t>ว่าที่ร้อยโทเลอสรรค์ นิ่มอิ่ม</t>
  </si>
  <si>
    <t>กฤษณพร ภาณุสิรพัชร</t>
  </si>
  <si>
    <t>กิติศักดิ์</t>
  </si>
  <si>
    <t>อัญธิกา</t>
  </si>
  <si>
    <t>พิมพ์วลัญช์ พูนกลาง</t>
  </si>
  <si>
    <t>สุภพร เพชรประพันธ์</t>
  </si>
  <si>
    <t>น.ส.วณัฐธิดา ศรีแดน</t>
  </si>
  <si>
    <t>บริษัท โตโยต้าสระแก้ว ผู้จำหน่ายโตโยต้า จำกัด </t>
  </si>
  <si>
    <t>บริษัท เอี่ยมบูรพา จำกัด </t>
  </si>
  <si>
    <t>สนพ. สระแก้ว</t>
  </si>
  <si>
    <t>นางสาวนิตยา พะสะภาศ</t>
  </si>
  <si>
    <t>นางสาวกฤษณา ไชยโคตร</t>
  </si>
  <si>
    <t>บริษัท ไทยเบเวอร์เรจแคน จำกัด </t>
  </si>
  <si>
    <t>บริษัท กระเบื้องหลังคาเซรามิคไทย จำกัด </t>
  </si>
  <si>
    <t>บริษัท ไทยรุ่งเรืองพลังงาน จำกัด </t>
  </si>
  <si>
    <t>บริษัท ไทย มาลายา กลาส จำกัด </t>
  </si>
  <si>
    <t>บริษัท คราวน์เบ็บแคน แอนด์ โคลสเชอร์ส (ประเทศไทย) จำกัด </t>
  </si>
  <si>
    <t>บริษัท เอ.วัน.เวลดิ้ง จำกัด </t>
  </si>
  <si>
    <t>บริษัท สยามอุตสาหกรรมวัสดุทนไฟ จำกัด </t>
  </si>
  <si>
    <t>ห้างหุ้นส่วนจำกัดพรหมเจริญกิจ </t>
  </si>
  <si>
    <t>บริษัท การ์เดียนอินดัสทรีส์ คอร์ป จำกัด </t>
  </si>
  <si>
    <t>บริษัท พี.พี.เอส. ซัพพลาย แอนด์ เซอร์วิส (สระบุรี) จำกัด </t>
  </si>
  <si>
    <t>บริษัท ทริมมิ่ง 2552 จำกัด </t>
  </si>
  <si>
    <t>ห้างหุ้นส่วนจำกัด พวงสุวรรณ </t>
  </si>
  <si>
    <t>บริษัท แอสปอล อิเล็กทรอนิกส์ (ไทยแลนด์) จำกัด </t>
  </si>
  <si>
    <t>ห้างหุ้นส่วนจำกัด สวรรยา กิจรุ่งเรือง </t>
  </si>
  <si>
    <t>วารีรัตน์ ศรีครินทร์</t>
  </si>
  <si>
    <t>รุ่งทิวา พุฒิเอก</t>
  </si>
  <si>
    <t>เจติวรรณ เจติยาคม</t>
  </si>
  <si>
    <t>นายศุภชัย บุญน้อม</t>
  </si>
  <si>
    <t>สนพ. สระบุรี</t>
  </si>
  <si>
    <t>บริษัท เทพอรุโณทัย จำกัด </t>
  </si>
  <si>
    <t>บริษัท ไทยซุนฟู้ดส์ จำกัด </t>
  </si>
  <si>
    <t>สนพ. หนองคาย</t>
  </si>
  <si>
    <t>บริษัท น้ำตาลไทยเอกลักษณ์ จำกัด </t>
  </si>
  <si>
    <t>บริษัทอุตรดิตถ์ เอส.ที.เทรดดิ้ง จำกัด </t>
  </si>
  <si>
    <t>บริษัท ศักดิ์สยามลิสซิ่ง จำกัด (มหาชน) </t>
  </si>
  <si>
    <t>สนพ. อุตรดิตถ์</t>
  </si>
  <si>
    <t>ศศลักษณ์</t>
  </si>
  <si>
    <t>วนิสาข์</t>
  </si>
  <si>
    <t>ชุติมา ณ ชน</t>
  </si>
  <si>
    <t>ห้างหุ้นส่วนจำกัด เอ็มบีเอ เอ็นจิเนียริ่ง </t>
  </si>
  <si>
    <t>สพร. 25 นราธิวาส</t>
  </si>
  <si>
    <t>นายอดุลย์ แมะแว</t>
  </si>
  <si>
    <t>สพร. 24 ยะลา</t>
  </si>
  <si>
    <t>สนพ. พัทลุง</t>
  </si>
  <si>
    <t>สนพ. พะเยา</t>
  </si>
  <si>
    <t>สนพ. น่าน</t>
  </si>
  <si>
    <t>สนพ. แม่ฮ่องสอน</t>
  </si>
  <si>
    <t>สนพ. นครพนม</t>
  </si>
  <si>
    <t>บริษัท ซันนี่ เวย์รับเบอร์ (ไทยแลนด์) จำกัด </t>
  </si>
  <si>
    <t>นางสาวจุฑารัตน์ นนทะมาตย์</t>
  </si>
  <si>
    <t>สนพ. บึงกาฬ</t>
  </si>
  <si>
    <t>สนพ. สกลนคร</t>
  </si>
  <si>
    <t>บริษัท เค พี จันทบุรี จำกัด </t>
  </si>
  <si>
    <t>สนพ. จันทบุรี</t>
  </si>
  <si>
    <t>สนพ. อ่างทอง</t>
  </si>
  <si>
    <t>บริษัท โกลด์เด้น ซีฟู้ด อินเตอร์เนชั่นแนล จำกัด </t>
  </si>
  <si>
    <t>บริษัท วี.ไอ.อินเตอร์เนชั่นแนล จำกัด </t>
  </si>
  <si>
    <t>บริษัททรัพย์สินธานี จำกัด </t>
  </si>
  <si>
    <t>บริษัทระนองโฟรเซ่นฟู้ดส์จำกัด </t>
  </si>
  <si>
    <t>บริษัท เก้าดาวฟาร์ม (2005) จำกัด </t>
  </si>
  <si>
    <t>นางสาวอินทร์เขียน ยศสูงเนิน</t>
  </si>
  <si>
    <t>น.ส.สุมาลี​ กาวสูงเนิน</t>
  </si>
  <si>
    <t>นางสาวธัชญรัช นนท์ธนธัญ</t>
  </si>
  <si>
    <t>สนพ. ระนอง</t>
  </si>
  <si>
    <t>สนพ. แพร่</t>
  </si>
  <si>
    <t>สนพ. เพชรบูรณ์</t>
  </si>
  <si>
    <t>บริษัท โชคชัยมอเตอร์ จำกัด </t>
  </si>
  <si>
    <t>นาย ก ไก่</t>
  </si>
  <si>
    <t>สนพ. สุโขทัย</t>
  </si>
  <si>
    <t>บริษัท จ.เจริญมาร์เก็ตติ้ง จำกัด </t>
  </si>
  <si>
    <t>บริษัทร่วมใจมอเตอร์เซลส์จำกัด </t>
  </si>
  <si>
    <t>โชติกา ดวงจำปา</t>
  </si>
  <si>
    <t>สนพ. เลย</t>
  </si>
  <si>
    <t>บริษัท อินเว (ประเทศไทย) จำกัด </t>
  </si>
  <si>
    <t>บริษัท สหแพทย์พิจิตร จำกัด </t>
  </si>
  <si>
    <t>บริษัท พงศ์ไพโรจน์ไรซ์ จำกัด </t>
  </si>
  <si>
    <t>อิสรารักษ์ ชวนยิ้ม</t>
  </si>
  <si>
    <t>น.ส.สุวิมล มีมา</t>
  </si>
  <si>
    <t>สนพ. พิจิตร</t>
  </si>
  <si>
    <t>บริษัท น้ำตาลเอราวัณ จำกัด </t>
  </si>
  <si>
    <t>รวมทั้งหมด</t>
  </si>
  <si>
    <t>บริษัท สุรินทร์เวชการ จำกัด </t>
  </si>
  <si>
    <t>อรุณศรี</t>
  </si>
  <si>
    <t>สนพ. สุรินทร์</t>
  </si>
  <si>
    <t>จังหวัด</t>
  </si>
  <si>
    <t>เกินกว่า 70% (แห่ง)</t>
  </si>
  <si>
    <t>จำนวนคน</t>
  </si>
  <si>
    <t>จำนวนบาท</t>
  </si>
  <si>
    <t>สพร. 2 สุพรรณบุรี</t>
  </si>
  <si>
    <t>สพร. 8 นครสวรรค์</t>
  </si>
  <si>
    <t>สพร. 11 สุราษฎร์ธานี</t>
  </si>
  <si>
    <t>สนพ. กาญจนบุรี</t>
  </si>
  <si>
    <t>สนพ. กาฬสินธุ์</t>
  </si>
  <si>
    <t>สนพ. ฉะเชิงเทรา</t>
  </si>
  <si>
    <t>สนพ. ตาก</t>
  </si>
  <si>
    <t>สนพ. บุรีรัมย์</t>
  </si>
  <si>
    <t>สนพ. ประจวบคีรีขันธ์</t>
  </si>
  <si>
    <t xml:space="preserve">หมายเหตุ : จังหวัดที่พัฒนาฝีมือแรงงานไม่เกินกว่าร้อยละ 70 </t>
  </si>
  <si>
    <t>สนพ. สิงห์บุรี</t>
  </si>
  <si>
    <t>สนพ. หนองบัวลำภู</t>
  </si>
  <si>
    <t>สนพ. อุทัยธานี</t>
  </si>
  <si>
    <t>สนพ. อำนาจเจริญ</t>
  </si>
  <si>
    <t>ข้อมูล ณ วันที่ 29 มกราคม 2563</t>
  </si>
  <si>
    <t>ข้อมูลประกอบการให้เงินช่วยเหลือหรืออุดหนุน ตามประกาศข้อ 8</t>
  </si>
  <si>
    <t>ผู้รับหนังสือรับรอง</t>
  </si>
  <si>
    <t>จำนวน
(บริษัท)</t>
  </si>
  <si>
    <t>หน่วยงานของรับรอง</t>
  </si>
  <si>
    <t>สาขา</t>
  </si>
  <si>
    <t>สาขาอาชีพ</t>
  </si>
  <si>
    <t>เลขที่ รมฐ</t>
  </si>
  <si>
    <t>เลขที่หนังสือ</t>
  </si>
  <si>
    <t>สถาบันพัฒนาฝีมือแรงงาน 1 สมุทรปราการ</t>
  </si>
  <si>
    <t>บริษัท ไทยซัมมิท โอโตโมทีฟ จำกัด เลขที่ 4/3 ,4/29 หมู่ 1  
ถ.บางนาตราด กม. 16 ต. บางโฉลง อ. บางพลี จ.สมุทรปราการ</t>
  </si>
  <si>
    <t xml:space="preserve">สาขาอาชีพช่างอุตสาหการ 
</t>
  </si>
  <si>
    <t>สาขาพนักงานควบคุมการเชื่อมจุดด้วยความต้านทานโดยหุ่นยนต์ ระดับ 1</t>
  </si>
  <si>
    <t>010/2562</t>
  </si>
  <si>
    <t>สถาบันพัฒนาฝีมือแรงงาน  2 สุพรรณบุรี</t>
  </si>
  <si>
    <t>บริษัท น้ำตาลมิตรผล จำกัด เลขที่ 109 หมู่ 10 ถ. ชลประทานสายกระเสียว -สามชุก ต. หนองมะค่าโมง อ. ด่านช้าง 
จ. สุพรรณบุรี</t>
  </si>
  <si>
    <t>สาขาอาชีพช่างอุตสาหการ</t>
  </si>
  <si>
    <t>สาขาช่างบำรุงรักษาระบบไฮดรอลิก ระดับ 1</t>
  </si>
  <si>
    <t>054/2562</t>
  </si>
  <si>
    <t>16 ธค 62</t>
  </si>
  <si>
    <t>สถาบันพัฒนาฝีมือแรงงาน 3 ชลบุรี</t>
  </si>
  <si>
    <t>บริษัท ทีบีเคเค (ประเทศไทย) จำกัด เลขที่ 700/1017 หมู่ 9 
ต.มาบโป่ง อ. พานทอง จ. ชลบุรี</t>
  </si>
  <si>
    <t xml:space="preserve">สาขาอาชีพช่างเครื่องกล </t>
  </si>
  <si>
    <t>สาขาพนักงานขับรถยกแบบนั่งขับ (น้ำหนักถ่วง) ระดับ 1</t>
  </si>
  <si>
    <t>021/2562</t>
  </si>
  <si>
    <t>สถาบันพัฒนาฝีมือแรงงาน 4 ราชบุรี</t>
  </si>
  <si>
    <t>บริษัท คิวพี (ประเทศไทย) จำกัด เลขที่ 55 หมู่ 6 ต. หลุมดิน  
อ. เมืองราชบุรี จ. ราชบุรี</t>
  </si>
  <si>
    <t>สาขาอาชีพช่างเครื่องกล</t>
  </si>
  <si>
    <t>สาขาการใช้งานและบำรุงรักษา Lobe Pump ระดับ 1</t>
  </si>
  <si>
    <t>063/2562</t>
  </si>
  <si>
    <t>สถาบันพัฒนาฝีมือแรงงาน 6 ขอนแก่น</t>
  </si>
  <si>
    <t>บริษัท อินฟุส เมดิคัล จำกัด เลขที่ 55 หมู่ที่ 6 ต. บ้านทุ่ม 
อ. เมืองขอนแก่น  จ. ขอนแก่น</t>
  </si>
  <si>
    <t>สาขาพนักงานควบคุมรถยก Stacker ระดับ 1</t>
  </si>
  <si>
    <t>076/2562</t>
  </si>
  <si>
    <t>สถาบันพัฒนาฝีมือแรงงาน 5 นครราชสีมา</t>
  </si>
  <si>
    <t>บริษัท อุตสาหกรรมอ่างเวียน จำกัด   เลขที่ 223 หมู่ 1 ถ.นิเวศรัตน์ ต.แกล้งสนามนาง  อ. แกล้งสนามนาง จ. นครราชสีมา</t>
  </si>
  <si>
    <t xml:space="preserve">สาขาอาชีพเกษตรอุตสาหกรรม </t>
  </si>
  <si>
    <t>สาขาช่างเคี่ยวน้ำตาล ระดับ 1</t>
  </si>
  <si>
    <t>050/2562</t>
  </si>
  <si>
    <t>สถาบันพัฒนาฝีมือแรงงาน 7 อุบลราชธานี</t>
  </si>
  <si>
    <t>บริษัท โฮมฮับ จำกัด  เลขที่ 270/1 หมู่ 7 ถ. เลี่ยงเมือง 
ต. แจระแม อ. เมืองอุบลราชธานี  จ. อุบลราชธานี</t>
  </si>
  <si>
    <t>สาขาอาชีพภาคบริการ</t>
  </si>
  <si>
    <t>สาขาพนักงานขาย ระดับ 1</t>
  </si>
  <si>
    <t>079/2562</t>
  </si>
  <si>
    <t>สถาบันพัฒนาฝีมือแรงงาน 8 นครสวรรค์</t>
  </si>
  <si>
    <t>ห้างหุ้นส่วนจำกัด ลิ่มเชียงเส็ง เลขที่ 113 หมู่ 4 ต.นครสวรรค์ออก อ.เมืองนครสวรรค์ จ. นครสวรรค์</t>
  </si>
  <si>
    <t xml:space="preserve">สาขาพนักงานพ่นสีผลิตภัณฑ์ LCS ระดับ 1 </t>
  </si>
  <si>
    <t>023/2562</t>
  </si>
  <si>
    <t>สาขาพนักงานประกอบชิ้นส่วนโครงสร้างผลิตภัณฑ์ LCS ระดับ 1</t>
  </si>
  <si>
    <t>024/2562</t>
  </si>
  <si>
    <t>สถาบันพัฒนาฝีมือแรงงาน 9 พิษณุโลก</t>
  </si>
  <si>
    <t>บริษัท เรือนแพ การ์เด้น กรีน จำกัด เลขที่  600/99 
ถ. มิตรภาพ ต. ในเมือง อ.เมืองพิษณุโลก จ. พิษณุโลก</t>
  </si>
  <si>
    <t xml:space="preserve">สาขาอาชีพภาคบริการ </t>
  </si>
  <si>
    <t>สาขาพนักงานต้อนรับส่วนหน้า ระดับ 1</t>
  </si>
  <si>
    <t>033/2562</t>
  </si>
  <si>
    <t>สถาบันพัฒนาฝีมือแรงงาน 10 ลำปาง</t>
  </si>
  <si>
    <t xml:space="preserve">สาขาอาชีพช่างอุตสาหกรรมศิลป์ </t>
  </si>
  <si>
    <t>สาขาพนักงานเย็บเสื้อเวสท์ ระดับ 1</t>
  </si>
  <si>
    <t>047/2562</t>
  </si>
  <si>
    <t>สถาบันพัฒนาฝีมือแรงงาน 11 สุราษฎร์ธานี</t>
  </si>
  <si>
    <t>บริษัท หาดทอง (หาดใหญ่) จำกัด เลขที่ 83/27 หมู่ 2 ถ.ศรีวิชัย  ต.มะขามเตี้ย อ. เมืองสุราษฎร์ธานี จ.สุราษฎร์ธานี</t>
  </si>
  <si>
    <t>สาขาพนักงานทำความสะอาดห้องพักประจำฟลอร์ ระดับ 2</t>
  </si>
  <si>
    <t>037/2562</t>
  </si>
  <si>
    <t>สถาบันพัฒนาฝีมือแรงงาน 12 สงขลา</t>
  </si>
  <si>
    <t>สาขาช่างเตรียมพื้นสีรถยนต์ ระดับ 1</t>
  </si>
  <si>
    <t>022/2562</t>
  </si>
  <si>
    <t>สถาบันพัฒนาฝีมือแรงงาน 13 กรุงเทพมหานคร</t>
  </si>
  <si>
    <t>บริษัท ขนส่ง จำกัด  เลขที่ 999 ถ.กำแพงเพชร 2 
แขวงจตุจักร เขตจตุจักร  กรุงเทพมหานคร</t>
  </si>
  <si>
    <t>สาขาพนักงานขับรถโดยสารสาธารณะ ระดับ 1</t>
  </si>
  <si>
    <t>075/2562</t>
  </si>
  <si>
    <t>สถาบันพัฒนาฝีมือแรงงาน 14 ปทุมธานี</t>
  </si>
  <si>
    <t>บริษัท พี เอส ที ทรานสปอร์ต แอนด์ เซอร์วิส จำกัด 37/8 
หมู่ 6 ต.คลองพระอุดม อ.ลาดหลุมแก้ว จ.ปทุมธานี</t>
  </si>
  <si>
    <t xml:space="preserve">สาขาอาชีพช่างเครื่องกล 
</t>
  </si>
  <si>
    <t>สาขาผู้ควบคุมเครื่องจักรกล ประเภทรถปั้มลำเลียงคอนกรีต ระดับ 1</t>
  </si>
  <si>
    <t>002/2562</t>
  </si>
  <si>
    <t>สาขาผู้ประกอบท่อลำเลียงคอนกรีต ประเภทรถปั๊มลำเลียงคอนกรีต ระดับ 1</t>
  </si>
  <si>
    <t>070/2562</t>
  </si>
  <si>
    <t>สถาบันพัฒนาฝีมือแรงงาน 15 พระนครศรีอยุธยา</t>
  </si>
  <si>
    <t>บริษัท โอกาโมโต้ (ไทย) จำกัด เลขที่ 174 หมู่ 2 ถ.พหลโยธิน กม. 70 ต. ชะแมบ อ. วังน้อย  จ. พระนครศรีอยุธยา</t>
  </si>
  <si>
    <t>สาขาช่างสีเครื่องจักรอุตสาหกรรม ระดับ 1</t>
  </si>
  <si>
    <t>066/2562</t>
  </si>
  <si>
    <t>สถาบันพัฒนาฝีมือแรงงาน 16 นครปฐม</t>
  </si>
  <si>
    <t>บริษัท สามมิตร พีทีจี โปรทรัค โซลูชัน เซ็นเตอร์ จำกัด 
เลขที่ 48/10 หมู่ 13 ต. ไร่ขิง อ. สามพราน จ. นครปฐม</t>
  </si>
  <si>
    <t>สาขาช่างบำรุงรักษารถบรรทุก ระดับ 1</t>
  </si>
  <si>
    <t>016/2562</t>
  </si>
  <si>
    <t>สถาบันพัฒนาฝีมือแรงงาน 17 ระยอง</t>
  </si>
  <si>
    <t>บริษัท แต้ล้งฮั้ว (ทีแอลเอช) 95 กรุ๊ป จำกัด เลขที่ 58/9-10 
หมู่ที่ 8 ตำบลทับมา อำเภอเมือง จังหวัดระยอง</t>
  </si>
  <si>
    <t xml:space="preserve">สาขาอาชีพช่างเครื่องกล 
                   </t>
  </si>
  <si>
    <t xml:space="preserve">สาขาช่างติดตั้งกระจกรถยนต์ ระดับ 1  </t>
  </si>
  <si>
    <t>004/2562</t>
  </si>
  <si>
    <t>สาขาช่างติดตั้งฟิล์มกระจกรถยนต์ ระดับ 1</t>
  </si>
  <si>
    <t>017/2562</t>
  </si>
  <si>
    <t>สถาบันพัฒนาฝีมือแรงงาน 18 อุดรธานี</t>
  </si>
  <si>
    <t>บริษัท อุดรกระจกรถยนต์ จำกัด  เลขที่ 235/1-2 หมู่ 6 
ถ.เลี่ยงเมือง ต. หนองบัว อ. เมืองอุดรธานี จ. อุดรธานี</t>
  </si>
  <si>
    <t>สาขาช่างสร้างแบบกระจกรถยนต์ ระดับ 1</t>
  </si>
  <si>
    <t>067/2562</t>
  </si>
  <si>
    <t>สาขาช่างตัดกระจกรถยนต์ ระดับ 1</t>
  </si>
  <si>
    <t>068/2562</t>
  </si>
  <si>
    <t>สาขาช่างติดตั้งกระจกรถบัส ระดับ 1</t>
  </si>
  <si>
    <t>069/2562</t>
  </si>
  <si>
    <t>สถาบันพัฒนาฝีมือแรงงาน 19 เชียงใหม่</t>
  </si>
  <si>
    <t>สาขาช่างทันตกรรมเซรามิก ระดับ 1</t>
  </si>
  <si>
    <t>039/2562</t>
  </si>
  <si>
    <t>สถาบันพัฒนาฝีมือแรงงาน 20 เชียงราย</t>
  </si>
  <si>
    <t>บริษัท อีซูซุเชียงราย (2002) จำกัด  เลขที่ 145  หมู่ 17  
ถ. ซุปเปอร์ไฮเวย์ ต. รอบเวียง อ. เมืองเชียงราย จ. เชียงราย</t>
  </si>
  <si>
    <t>สาขาพนักงานที่ปรึกษาการขายสาขา 
ระดับ 1</t>
  </si>
  <si>
    <t>041/2562</t>
  </si>
  <si>
    <t>สถาบันพัฒนาฝีมือแรงงาน 21 ภูเก็ต</t>
  </si>
  <si>
    <t>บริษัท ภูเก็ตโบ๊ทลากูน จำกัด เลขที่  22/1 หมู่ 2 ต.เกาะแก้ว 
อ. เมืองภูเก็ตจ. ภูเก็ต</t>
  </si>
  <si>
    <t>สาขาช่พนักงานควบคุมรถยกเรือยอร์ช ระดับ 1</t>
  </si>
  <si>
    <t>018/2562</t>
  </si>
  <si>
    <t>สถาบันพัฒนาฝีมือแรงงาน 22 นครศรีธรรมราช</t>
  </si>
  <si>
    <t>บริษัท อริยะมอเตอร์(นครศรีธรรมราช) จำกัด  เลขที่ 61/1 
ถ. อ้อมค่ายวชิราวุธ ต.ท่าวัง อ.เมืองนครศรีธรรมราช 
จ. นครศรีธรรมราช</t>
  </si>
  <si>
    <t>073/2562</t>
  </si>
  <si>
    <t>สถาบันพัฒนาฝีมือแรงงาน  23 ปัตตานี</t>
  </si>
  <si>
    <t>เน็ทเวิร์ค เคเบิ้ลลิงค์ เซอร์วิส เลขที่ 52/5 ถ.กะลาพอ 
ต. จะบังติกอ อ.เมืองปัตตานี จ.ปัตตานี</t>
  </si>
  <si>
    <t>สาขาอาชีพช่างไฟฟ้า อิเล็กทรอนิกส์ และคอมพิวเตอร์</t>
  </si>
  <si>
    <t>สาขาช่างติดตั้งกล้องวงจรปิด ระดับ 1</t>
  </si>
  <si>
    <t>061/2562</t>
  </si>
  <si>
    <t>สถาบันพัฒนาฝีมือแรงงาน  24 ยะลา</t>
  </si>
  <si>
    <t>ห้างหุ้นส่วนจำกัด มาร์ มอเตอร์คาร์  เลขที่ 143/14 
ถ. นคราชบำรุง ต. ยะรม อ. เบตง จ. ยะลา</t>
  </si>
  <si>
    <t>สาขาช่างซ่อมสีรถยนต์ ระดับ 1</t>
  </si>
  <si>
    <t>072/2562</t>
  </si>
  <si>
    <t>สถาบันพัฒนาฝีมือแรงงาน  25 นราธิวาส</t>
  </si>
  <si>
    <t>บริษัท ศรีตรังแอโกรอินดัสทรี จำกัด (มหาชน)  เลขที่ 88/8 
หมู่ 5 ต. ลุโบะบือชา อ. ยี่งอ จ. นราธิวาส</t>
  </si>
  <si>
    <t>สาขาพนักงานเชื่อมเตรียมใบมีด ระดับ 2</t>
  </si>
  <si>
    <t>059/2562</t>
  </si>
  <si>
    <t>สำนักงานพัฒนาฝีมือแรงงานกระบี่</t>
  </si>
  <si>
    <t>สาขาพนักงานจัดเรียงสินค้าอาหารทะเล ระดับ 1</t>
  </si>
  <si>
    <t>082/2562</t>
  </si>
  <si>
    <t>สำนักงานพัฒนาฝีมือแรงงานกาญจนบุรี</t>
  </si>
  <si>
    <t>บริษัท ไทยเพิ่มพูนอุตสาหกรรม จำกัด เลขที่ 84 หมู่ 3 
ถ. แสงชูโต ต. วังศาลา อ. ท่าม่วง จ. กาญจนบุรี</t>
  </si>
  <si>
    <t>สาขาพนักงานขับรถตัดอ้อย ระดับ 1</t>
  </si>
  <si>
    <t>064/2562</t>
  </si>
  <si>
    <t>สำนักงานพัฒนาฝีมือแรงงานกาฬสินธุ์</t>
  </si>
  <si>
    <t>บริษัท เค.ซี.ไทร์ส จำกัด  เลขที่ 324 หมู่ 20 ต. ยางตลาด 
อ. ยางตลาด จ. กาฬสินธุ์</t>
  </si>
  <si>
    <t>สาขาช่างตั้งศูนย์ล้อรถยนต์ด้วยคอมพิวเตอร์ ระดับ 1</t>
  </si>
  <si>
    <t>065/2562</t>
  </si>
  <si>
    <t>สำนักงานพัฒนาฝีมือแรงงานกำแพงเพชร</t>
  </si>
  <si>
    <t>บริษัท นิวแมน จำกัด สาขากำแพงเพชร  เลขที่ 8 หมู่ 13 
ถ.พหลโยธิน ต. นครชุม อ.เมืองกำแพงเพชร จ. กำแพงเพชร</t>
  </si>
  <si>
    <t>สาขาช่างซ่อมระบบห้ามล้อ 
(เบรคไฮโดรลิก) ระดับ 1</t>
  </si>
  <si>
    <t>071/2562</t>
  </si>
  <si>
    <t>สำนักงานพัฒนาฝีมือแรงงานจันทบุรี</t>
  </si>
  <si>
    <t>บริษัท เจ้าหลาว คาบาน่า รีสอร์ท จำกัด เลขที่ 18/1 หมู่ 5 
ต. คลองขุด อ. ท่าใหม่  จ. จันทบุรี</t>
  </si>
  <si>
    <t>สาขาพนักงานทำความสะอาดห้องพัก  ระดับ 1</t>
  </si>
  <si>
    <t>027/2562</t>
  </si>
  <si>
    <t>สำนักงานพัฒนาฝีมือแรงงานฉะเชิงเทรา</t>
  </si>
  <si>
    <t>บริษัท ไอเอ็มจี (ไทยแลนด์) จำกัด  เลขที่ 81/3 หมู่ 9 
ต. เทพราช อ. บ้านโพธิ์ จ. ฉะเชิงเทรา</t>
  </si>
  <si>
    <t>สาขาอาชีพช่างอุตสาหกรรมศิลป์</t>
  </si>
  <si>
    <t>สาขาพนักงานตัดเย็บเบาะวางเท้า ระดับ 1</t>
  </si>
  <si>
    <t>084/2562</t>
  </si>
  <si>
    <t>สำนักงานพัฒนาฝีมือแรงงานชัยนาท</t>
  </si>
  <si>
    <t>สำรับกับข้าว Riverside Chainat เลขที่ 303 หมู่ 2 ต.บ้านกล้วย อ. เมืองชัยนาท  จ.ชัยนาท</t>
  </si>
  <si>
    <t>สาขาพนักงานบริการอาหารและเครื่องดื่ม ระดับ 1</t>
  </si>
  <si>
    <t>035/2562</t>
  </si>
  <si>
    <t>สำนักงานพัฒนาฝีมือแรงงานชัยภูมิ</t>
  </si>
  <si>
    <t>บริษัท สยาม ควอลิตี้ สตาร์ช จำกัด เลขที่ 222 หมู่ 10 
ต. โคกเริงรมย์  อ. บำเหน็จณรงค์ จ. ชัยภูมิ</t>
  </si>
  <si>
    <t xml:space="preserve">สาขาอาชีพช่างเครื่องกล  </t>
  </si>
  <si>
    <t>สาขาพนักงานควบคุมเครื่องจักรรถยก ระดับ 1</t>
  </si>
  <si>
    <t>062/2562</t>
  </si>
  <si>
    <t>สำนักงานพัฒนาฝีมือแรงงานชุมพร</t>
  </si>
  <si>
    <t>ห้างหุ้นส่วนจำกัด คุณสาหร่ายชุมพร  เลขที่ 222  หมู่ที่ 8 
ต. ท่าข้าม  อ.ท่าแซะ จ. ชุมพร</t>
  </si>
  <si>
    <t>สาขาพนักงานประจำร้าน ระดับ 1</t>
  </si>
  <si>
    <t>043/2562</t>
  </si>
  <si>
    <t>สำนักงานพัฒนาฝีมือแรงงานตรัง</t>
  </si>
  <si>
    <t>บริษัท ทับเทวัญ จำกัด เลขที่ 140/2 ถ. โรงเรียน ต.ทับเที่ยง 
อ.เมืองตรัง จ. ตรัง</t>
  </si>
  <si>
    <t>สาขาพนักงานแม่บ้านโรงแรมรีสอร์ท (Hotel resort maid) ระดับ 1</t>
  </si>
  <si>
    <t>083/2562</t>
  </si>
  <si>
    <t>สำนักงานพัฒนาฝีมือแรงงานตราด</t>
  </si>
  <si>
    <t>บริษัท กรุงเทพลิมูซีน จำกัด  เลขที่ 79/9  หมู่ 3 ต.ท่าโสม 
อ.เขาสมิง จ. ตราด</t>
  </si>
  <si>
    <t>สาขาพนักงานขับรถยนต์ขนาดไม่เกิน 12 ที่นั่ง ระดับ1</t>
  </si>
  <si>
    <t>028/2562</t>
  </si>
  <si>
    <t>สำนักงานพัฒนาฝีมือแรงงานตาก</t>
  </si>
  <si>
    <t>บริษัท รักษาความปลอดภัย กำแพงเพชรชัยพฤกษ์ จำกัด  
เลขที่ 74 ซอย 4 ถ.ราชวิถี ต. ในเมือง อ. เมืองกำแพงเพชร 
จ.กำแพงเพชร</t>
  </si>
  <si>
    <t>038/2562</t>
  </si>
  <si>
    <t>สำนักงานพัฒนาฝีมือแรงงานนครนายก</t>
  </si>
  <si>
    <t>บริษัท นครนายกอีซูซุเซอร์วิส จำกัด  เลขที่ 65 หมู่ที่ 10 
ต. พรหมณี อ.เมืองนครนายก จ.นครนายก</t>
  </si>
  <si>
    <t>สาขาช่างเคาะพ่นสีรถยนต์ ระดับ 1</t>
  </si>
  <si>
    <t>025/2562</t>
  </si>
  <si>
    <t>สำนักงานพัฒนาฝีมือแรงงานนครพนม</t>
  </si>
  <si>
    <t>บริษัท ไอโฮเท็ล นครพนม จำกัด (โรงแรมไอโฮเท็ล)  เลขที่ 136  หมู่ 14  ถ. ชยางกูร  ต. ท่าค้อ อ. เมืองนครพนม จ. นครพนม</t>
  </si>
  <si>
    <t>สาขาบริกรโรงแรมไอโฮเท็ล ระดับ 1</t>
  </si>
  <si>
    <t>081/2562</t>
  </si>
  <si>
    <t>สำนักงานพัฒนาฝีมือแรงงานนนทบุรี</t>
  </si>
  <si>
    <t>บริษัท ซิโน-ไทย เอ็นจีเนียริ่ง แอนด์ คอนสตรัคชั่น จำกัด (มหาชน)  เลขที่ 32/59-60 ซอยอโศก ถ. สุขุมวิท 21 
แขวงคลองเตยเหนือ เขตวัฒนา กรุงเทพมหานคร</t>
  </si>
  <si>
    <t>สาขาอาชีพช่างก่อสร้าง</t>
  </si>
  <si>
    <t>สาขาช่างประกอบติดตั้งนั่งร้าน ระดับ 1</t>
  </si>
  <si>
    <t>052/2562</t>
  </si>
  <si>
    <t>สาขาช่างเหล็กเสริมคอนกรีต ระดับ 1</t>
  </si>
  <si>
    <t>053/2562</t>
  </si>
  <si>
    <t>สำนักงานพัฒนาฝีมือแรงงานน่าน</t>
  </si>
  <si>
    <t>บริษัท ดอยซิลเวอร์แฟคตอรี่ จำกัด เลขที่ 205 หมู่ 1 ต.สถาน อ.ปัว จ. น่าน</t>
  </si>
  <si>
    <t>สาขาช่างประกอบตัวเรือนเครื่องประดับ (โลหะเงิน) ระดับ 1</t>
  </si>
  <si>
    <t>045/2562</t>
  </si>
  <si>
    <t>สำนักงานพัฒนาฝีมือแรงงานบึงกาฬ</t>
  </si>
  <si>
    <t>ห้างหุ้นส่วนจำกัด บึงกาฬเจริญยนต์ เลขที่ 199 หมู่ 1 ต.บึงกาฬ อ. เมืองบึงกาฬ จ.บึงกาฬ</t>
  </si>
  <si>
    <t>สาขาพนักงานขายรถจักรยานยนต์ ระดับ 1</t>
  </si>
  <si>
    <t>044/2562</t>
  </si>
  <si>
    <t>สำนักงานพัฒนาฝีมือแรงงานบุรีรัมย์</t>
  </si>
  <si>
    <t>บริษัท เบสท์-แพค คอนกรีต (2) จำกัด เลขที่ 150 หมู่ 2 
ถ.บุรีรัมย์ - สตึก (กม.13) ต.บ้านด่าน อ. บ้านด่าน จ. บุรีรัมย์</t>
  </si>
  <si>
    <t xml:space="preserve">สาขาอาชีพช่างอุตสาหการ </t>
  </si>
  <si>
    <t>สาขาพนักงานเชื่อมไฟฟ้า ระดับ 1</t>
  </si>
  <si>
    <t>009/2562</t>
  </si>
  <si>
    <t>สำนักงานพัฒนาฝีมือแรงงานประจวบคีรีขันธ์</t>
  </si>
  <si>
    <t>บริษัท ประจวบ แกรนด์ โฮเต็ล จำกัด เลขที่ 72 ถ. สละชีพ 
ต.ประจวบคีรีขันธ์ อ.เมืองประจวบคีรีขันธ์  จ.ประจวบคีรีขันธ์</t>
  </si>
  <si>
    <t>สาขาพนักงานบริการลูกค้าห้องพักโรงแรมประจวบแกรนด์ ระดับ 1</t>
  </si>
  <si>
    <t>029/2562</t>
  </si>
  <si>
    <t>สำนักงานพัฒนาฝีมือแรงงานปราจีนบุรี</t>
  </si>
  <si>
    <t>บริษัท แอลไพน์ เทคโนโลยี แมนูแฟคเจอริ่ง (ประเทศไทย) จำกัด เลขที่ 210 หมู่ 13 ถ. สุวรรณศร ต. ดงขี้เหล็ก 
อ. เมืองปราจีนบุรี จ. ปราจีนบุรี</t>
  </si>
  <si>
    <t xml:space="preserve">สาขาอาชีพช่างไฟฟ้า อิเล็กทรอนิกส์ และคอมพิวเตอร์ </t>
  </si>
  <si>
    <t>สาขาเทคนิคการบัดกรีด้วยมือ ระดับ 1</t>
  </si>
  <si>
    <t>014/2562</t>
  </si>
  <si>
    <t>สำนักงานพัฒนาฝีมือแรงงานพะเยา</t>
  </si>
  <si>
    <t>บริษัท โรงแรมเกทเวย์ จำกัด  เลขที่ 7/36  ถ.ประตูกลอง 2 
ต. เวียง อ.เมืองพะเยา จ. พะเยา</t>
  </si>
  <si>
    <t>042/2562</t>
  </si>
  <si>
    <t>สำนักงานพัฒนาฝีมือแรงงานพังงา</t>
  </si>
  <si>
    <t>บริษัท บ่อแสนวิลล่า จำกัด เลขที่ 19/3 หมู่ 1 ต.บ่อแสน 
อ.ทับปุด จ. พังงา</t>
  </si>
  <si>
    <t>สาขาช่างซ่อมบำรุงโรงแรม ระดับ 1</t>
  </si>
  <si>
    <t>013/2562</t>
  </si>
  <si>
    <t>สำนักงานพัฒนาฝีมือแรงงานพัทลุง</t>
  </si>
  <si>
    <t>ห้างหุ้นส่วนจำกัด ส. เซ็นเตอร์พัทลุง  เลขที่ 209/7 ถ. เอเชีย 
ต.คูหาสวรรค์ อ.เมืองพัทลุง จ.พัทลุง</t>
  </si>
  <si>
    <t>สาขาช่างถอดและประกอบชิ้นส่วนรถยนต์ ระดับ 1</t>
  </si>
  <si>
    <t>074/2562</t>
  </si>
  <si>
    <t>สำนักงานพัฒนาฝีมือแรงงานพิจิตร</t>
  </si>
  <si>
    <t>บริษัท ออเกอะ ไทย จำกัด เลขที่ 3/15  ถ.บุษบา ต. ในเมือง 
อ. เมืองพิจิตร จ. พิจิตร</t>
  </si>
  <si>
    <t>สาขาช่างเชื่อมประกอบชิ้นงาน ระดับ 1</t>
  </si>
  <si>
    <t>011/2562</t>
  </si>
  <si>
    <t>สำนักงานพัฒนาฝีมือแรงงานเพชรบุรี</t>
  </si>
  <si>
    <t>บริษัท ลีพัฒนาผลิตภัณฑ์ จำกัด (มหาชน) เลขที่ 65 หมู่ 2 
ต.ห้วยท่าช้าง อ.เขาย้อย  จ. เพชรบุรี</t>
  </si>
  <si>
    <t>สาขาเจ้าหน้าที่คอนโทรล อาหารกุ้ง ระดับ 1</t>
  </si>
  <si>
    <t>049/2562</t>
  </si>
  <si>
    <t>สำนักงานพัฒนาฝีมือแรงงานเพชรบูรณ์</t>
  </si>
  <si>
    <t>สาขาพนักงานเตรียมชิ้นปลา ระดับ 2</t>
  </si>
  <si>
    <t>051/2562</t>
  </si>
  <si>
    <t>สำนักงานพัฒนาฝีมือแรงงานแพร่</t>
  </si>
  <si>
    <t>บริษัท วี.เค.จี จำกัด เลขที่ 318 หมู่ที่ 7 ต. นาจักร 
อ. เมืองแพร่ จ. แพร่</t>
  </si>
  <si>
    <t>สาขาพนักงานขายเครดิต ระดับ 1</t>
  </si>
  <si>
    <t>031/2562</t>
  </si>
  <si>
    <t>สำนักงานพัฒนาฝีมือแรงงานมหาสารคาม</t>
  </si>
  <si>
    <t>บริษัท น้ำตาลวังขนาย จำกัด  เลขที่ 222 หมู่ที่ 9 ต. แก้งแก 
อ. โกสุมพิสัย จ. มหาสารคาม</t>
  </si>
  <si>
    <t>สาขาช่างลูกหีบ ระดับ 1</t>
  </si>
  <si>
    <t>008/2562</t>
  </si>
  <si>
    <t>สำนักงานพัฒนาฝีมือแรงงานมุกดาหาร</t>
  </si>
  <si>
    <t>บริษัท มุกพิชา จำกัด เลขที่ 50 อ. เมืองมุกดาหาร 
ถ. พิทัก์พนมเขต ต.มุกดาหาร จ. มุกดาหาร</t>
  </si>
  <si>
    <t xml:space="preserve"> สาขาพนักงานจัดงานเลี้ยง ระดับ 1</t>
  </si>
  <si>
    <t>030/2562</t>
  </si>
  <si>
    <t>สำนักงานพัฒนาฝีมือแรงงานแม่ฮ่องสอน</t>
  </si>
  <si>
    <t>บริษัท โฮเทลส์ เวิลด์ 5 จำกัด โรงแรมอิมพีเรียล แม่ฮ่องสอน 
รีสอร์ท  เลขที่ 149  หมู่ 8 ต.ปางหมู อ. เมืองแม่ฮ่องสอน 
จ. แม่ฮ่องสอน</t>
  </si>
  <si>
    <t>สาขาพนักงานแม่บ้านทำความสะอาดห้องพัก ระดับ 1</t>
  </si>
  <si>
    <t>040/2562</t>
  </si>
  <si>
    <t>สำนักงานพัฒนาฝีมือแรงงานยโสธร</t>
  </si>
  <si>
    <t>บริษัท แคทวัน ซุปเปอร์มาร์เก็ต จำกัด  เลขที่ 400/6  
ถ. วิทยะธำรงค์ ต. ในเมือง อ. เมืองยโสธร  จ.ยโสธร</t>
  </si>
  <si>
    <t xml:space="preserve">สาขาพนักงานขาย ระดับ 1 </t>
  </si>
  <si>
    <t>078/2562</t>
  </si>
  <si>
    <t>สำนักงานพัฒนาฝีมือแรงงานร้อยเอ็ด</t>
  </si>
  <si>
    <t>บริษัท โรงพยาบาลจุรีเวช จำกัด เลขที่ 368  ถ.เทวาภิบาล  
ต. ในเมือง อ. เมืองร้อยเอ็ด  จ. ร้อยเอ็ด</t>
  </si>
  <si>
    <t>สาขาผู้ช่วยเหลือคนไข้ (NA) ระดับ 1</t>
  </si>
  <si>
    <t>080/2562</t>
  </si>
  <si>
    <t>สำนักงานพัฒนาฝีมือแรงงานระนอง</t>
  </si>
  <si>
    <t>บริษัท เดอะ กาลล่า จำกัด เลขที่ 293/88  ถ.เรืองราษฎร์ 
ต.เขานิเวศน์ อ.เมืองระนอง จ. ระนอง</t>
  </si>
  <si>
    <t>036/2562</t>
  </si>
  <si>
    <t>สำนักงานพัฒนาฝีมือแรงงานลพบุรี</t>
  </si>
  <si>
    <t>บริษัท อุตสาหกรรมน้ำตาล ที.เอ็น. จำกัด เลขที่ 11 หมู่ 2 
ต. แก่งผักกูด อ. ท่าหลวง จ. ลพบุรี</t>
  </si>
  <si>
    <t>สาขาช่างเคี่ยวน้ำตาลรีไฟน์ ระดับ 1</t>
  </si>
  <si>
    <t>057/2562</t>
  </si>
  <si>
    <t>สำนักงานพัฒนาฝีมือแรงงานลำพูน</t>
  </si>
  <si>
    <t>บริษัท เลอ ครูเซ แมนูแฟคเจอริ่ง (ประเทศไทย) จำกัด  
เลขที่ 99/2 หมู่ 12 ต. ป่าสัก อ. ลำพูน จ. ลำพูน</t>
  </si>
  <si>
    <t>สาขาอาชีพช่างอุตสาหกรรมศิลป์ สาขาช่างหล่อลูกพิมพ์ ระดับ 1</t>
  </si>
  <si>
    <t>สาขาช่างหล่อลูกพิมพ์ ระดับ 1</t>
  </si>
  <si>
    <t>046/2562</t>
  </si>
  <si>
    <t>สำนักงานพัฒนาฝีมือแรงงานเลย</t>
  </si>
  <si>
    <t>บริษัท ร่วมใจมอเตอร์เซลส์ จำกัด เลขที่  329 หมู่ 6 ถ. มลิวรรณ ต.นาอาน อ.เมืองเลย จ. เลย</t>
  </si>
  <si>
    <t>สาขาพนักงานธุรการบริการ  ระดับ 1</t>
  </si>
  <si>
    <t>032/2562</t>
  </si>
  <si>
    <t>สำนักงานพัฒนาฝีมือแรงงานศรีสะเกษ</t>
  </si>
  <si>
    <t>บริษัท เอกวิวัฒน์อุตสาหกรรม จำกัด เลขที่ 29 หมู่ 4 
ต. หญ้าปล้อง อ. เมืองศรีสะเกษ จ. ศรีสะเกษ</t>
  </si>
  <si>
    <t>สาขาพนักงานผลิตวัสดุเทอร์โมพลาสติกสะท้อนแสงสำหรับทำเครื่องหมายบนผิวทาง ระดับ 1</t>
  </si>
  <si>
    <t>056/2562</t>
  </si>
  <si>
    <t>สำนักงานพัฒนาฝีมือแรงงานสกลนคร</t>
  </si>
  <si>
    <t>บริษัท ไทยเพิ่มพูลโฮมช็อป รีเทล จำกัด สาขาพังโคน 
เลขที่ 99/9 หมู่ 6 ต. พังโคน อ. พังโคน จ.สกลนคร</t>
  </si>
  <si>
    <t>สาขาพนักงานควบคุมปั้นจั่นเหนือศีรษะ ระดับ 1</t>
  </si>
  <si>
    <t>026/2562</t>
  </si>
  <si>
    <t>สำนักงานพัฒนาฝีมือแรงงานสตูล</t>
  </si>
  <si>
    <t>บริษัท ผลิตภัณฑ์ปลากระป๋องสยาม จำกัด เลขที่ 224 หมู่ 6 
ถ. ยนตรการกำธร ต.คลองขุด อ. เมืองสตูล จ. สตูล</t>
  </si>
  <si>
    <t>สาขาช่างไฟฟ้าอุตสาหกรรม (ติดตั้งมอเตอร์ชุดคอนโทรลแบบสตาร์เดลต้า) ระดับ 1</t>
  </si>
  <si>
    <t>015/2562</t>
  </si>
  <si>
    <t>สำนักงานพัฒนาฝีมือแรงงานสมุทรสงคราม</t>
  </si>
  <si>
    <t>บริษัท กำธรแอร์ จำกัด เลขที่ 39 หมู่ 4 ต.บ้านปรก 
อ. เมืองสมุทรสงคราม จ.สมุทรสงคราม</t>
  </si>
  <si>
    <t>สาขาช่างล้างเครื่องปรับอากาศแบบตั้งแขวนขนาดเล็ก  ระดับ 1</t>
  </si>
  <si>
    <t>012/2562</t>
  </si>
  <si>
    <t>สำนักงานพัฒนาฝีมือแรงงานสมุทรสาคร</t>
  </si>
  <si>
    <t>บริษัท ไทยเค.บอยเลอร์ จำกัด เลขที่ 134 หมู่ 6 ซอยสุขาภิบาล3 ถ.เพชรเกษม  ต.สวนหลวง อ.กระทุ่มแบน จ.สมุทรสาคร</t>
  </si>
  <si>
    <t>สาขาช่างเชื่อมไฟฟ้า  ระดับ 1</t>
  </si>
  <si>
    <t>006/2562</t>
  </si>
  <si>
    <t>สำนักงานพัฒนาฝีมือแรงงานสระแก้ว</t>
  </si>
  <si>
    <t>บริษัท เอลีท คราฟท์ เปเปอร์ จำกัด เลขที่ 200-201 หมู่ 13 
ต. ศาลาลำดวน  อ. เมืองสระแก้ว จ. สระแก้ว</t>
  </si>
  <si>
    <t>สาขาเจ้าหน้าที่ขับรถรับและจัดเก็บวัตถุดิบ ระดับ 1</t>
  </si>
  <si>
    <t>077/2562</t>
  </si>
  <si>
    <t>สำนักงานพัฒนาฝีมือแรงงานสระบุรี</t>
  </si>
  <si>
    <t>บริษัท ผลิตภัณฑ์ตราเพชร จำกัด (มหาชน) เลขที่ 69-70 หมู่ 1 ถ.มิตรภาพ กม. 115 ต. ตลิ่งชัน  อ.เมืองสระบุรี จ. สระบุรี</t>
  </si>
  <si>
    <t xml:space="preserve">สาขาอาชีพช่างก่อสร้าง 
</t>
  </si>
  <si>
    <t>สาขาช่างติดตั้งกระเบื้องลอนคู่ทรงโมเดิร์น ระดับ 1</t>
  </si>
  <si>
    <t>005/2562</t>
  </si>
  <si>
    <t>สำนักงานพัฒนาฝีมือแรงงานสิงห์บุรี</t>
  </si>
  <si>
    <t>บริษัท ทองเฮง สโตน โปรดักท์ จำกัด เลขที่ 131 หมู่ 4 
ต. บ้านหม้อ อ. พรหมบุรี  จ. สิงห์บุรี</t>
  </si>
  <si>
    <t>สาขาพนักงานแผนกขัดหิน (พนักงานก่อนขัด) ระดับ 1</t>
  </si>
  <si>
    <t>007/2562</t>
  </si>
  <si>
    <t>สำนักงานพัฒนาฝีมือแรงงานสุโขทัย</t>
  </si>
  <si>
    <t>บริษัท ศิลาพัฒนา (1968) จำกัด 26-30 หมู่ 4 ถ.จรดวิถีถ่อง 
ต.ลานหอย อ.บ้านด่านลานหอย จ.สุโขทัย</t>
  </si>
  <si>
    <t>สาขาพนักงานขับรถขุดตัก ระดับ 1</t>
  </si>
  <si>
    <t>001/2562</t>
  </si>
  <si>
    <t>ลำตัดเงินโบราณ เลขที่  14 หมู่ 3 ต. ท่าชัย  อ. ศรีสัชนาลัย  
จ.สุโขทัย</t>
  </si>
  <si>
    <t>สาขาช่างทำแหวนเงิน ระดับ 1</t>
  </si>
  <si>
    <t>048/2562</t>
  </si>
  <si>
    <t>สำนักงานพัฒนาฝีมือแรงงานสุรินทร์</t>
  </si>
  <si>
    <t>บริษัท เกษตรรุ่งเรืองแทรกเตอร์ แอนด์ คอมไบน์ จำกัด 
เลขที่ 239 หมู่ 13 ต. เฉนียง อ. เมืองสุรินทร์ จ. สุรินทร์</t>
  </si>
  <si>
    <t>สาขาช่างบริการแทรกเตอร์ ระดับ 1</t>
  </si>
  <si>
    <t>019/2562</t>
  </si>
  <si>
    <t>สำนักงานพัฒนาฝีมือแรงงานหนองคาย</t>
  </si>
  <si>
    <t>บริษัท ไทยซุนฟู้ดส์ จำกัด  เลขที่ 26 หมู่ 13 ถ. มิ่งเมือง 
ต. พานพร้าว อ.ศรีเชียงใหม่ จ. หนองคาย</t>
  </si>
  <si>
    <t>สาขาพนักงานบำรุงรักษาเครื่องปิดฝากระป๋อง ระดับ 1</t>
  </si>
  <si>
    <t>058/2562</t>
  </si>
  <si>
    <t>สำนักงานพัฒนาฝีมือแรงงานหนองบัวลำภู</t>
  </si>
  <si>
    <t>บริษัท เอ็น.อี.โลจิสติกส์ จำกัด เลขที่ 111/22 หมู่ 12 
ถ. อุดร-เลย ต. นากลาง อ. นากลาง จ. หนองบัวลำภู</t>
  </si>
  <si>
    <t xml:space="preserve"> สาขาช่างถอด-ประกอบเครื่องยนต์ดีเซลขนาดใหญ่ ระดับ 1</t>
  </si>
  <si>
    <t>020/2562</t>
  </si>
  <si>
    <t>สำนักงานพัฒนาฝีมือแรงงานอ่างทอง</t>
  </si>
  <si>
    <t>บริษัท บีม เมกเกอร์ จำกัด เลขที่ 245 หมู่ 1 ต. จระเข้ร้อง 
อ. ไชโย จ. อ่างทอง</t>
  </si>
  <si>
    <t>สาขาช่างเชื่อมโครงสร้างเหล็กบีม ระดับ 1</t>
  </si>
  <si>
    <t>055/2562</t>
  </si>
  <si>
    <t>สำนักงานพัฒนาฝีมือแรงงานอำนาจเจริญ</t>
  </si>
  <si>
    <t xml:space="preserve">ห้างหุ้นส่วนจำกัด ส. อำนาจไฟฟ้า  เลขที่ 167 หมู่ 1 ต. บุ่ง 
อ. เมืองอำนาจเจริญ จ. อำนาจเจริญ </t>
  </si>
  <si>
    <t>สาขาพนักงานปักเสาพาดสาย ระดับ 1</t>
  </si>
  <si>
    <t>060/2562</t>
  </si>
  <si>
    <t>บริษัท เค พลาสติก ไลฟ์ จำกัด เลขที่ 119 หมู่ 4 
ตำบลสร้างนกทา อำเภอเมือง จังหวัดอำนาจเจริญ</t>
  </si>
  <si>
    <t xml:space="preserve">สาขาอาชีพช่างอุตสาหการ 
                 </t>
  </si>
  <si>
    <t xml:space="preserve">สาขาพนักงานผลิตขวดพลาสติก ระดับ 1    </t>
  </si>
  <si>
    <t>003/2562</t>
  </si>
  <si>
    <t>สำนักงานพัฒนาฝีมือแรงงานอุตรดิตถ์</t>
  </si>
  <si>
    <t>บริษัท นอร์ทเทอร์นกลาส จำกัด เลขที่ 138 หมู่ 8 ถ.พิษณุโลก-เด่นชัย ต.ป่าเซ่า อ. เมืองอุตรดิตถ์  จ. อุตรดิตถ์</t>
  </si>
  <si>
    <t>สาขาพนักงานคลังสินค้า ระดับ 1</t>
  </si>
  <si>
    <t>034/2562</t>
  </si>
  <si>
    <t>สำนักงานพัฒนาฝีมือแรงงานอุทัยธานี</t>
  </si>
  <si>
    <t>บริษัท อุตสาหกรรมน้ำตาลบ้านไร่ จำกัด  เลขที่ 88 หมู่ 12 
ต. ทัพหลวง อ. บ้านไร่ จ. อุทัยธานี</t>
  </si>
  <si>
    <t xml:space="preserve">สาขาอาชีพเกษตรอุตสาหกรรม  </t>
  </si>
  <si>
    <t>สาขาช่างหม้อต้ม ระดับ 1</t>
  </si>
  <si>
    <t>085/2562</t>
  </si>
  <si>
    <t>หมายเหตุ สพร. และสนพ. จำนวน 77 แห่ง</t>
  </si>
  <si>
    <t>ผู้ที่ได้รับการรับรองมาตรฐานฝีมือแรงงานตามมาตรา 26 ในปีงบประมาณ พ.ศ. 2562 จำนวน 79 บริษัท 85 สาขา</t>
  </si>
  <si>
    <t>มีสิทธิขอรับเงินช่วยเหลือหรืออุดหนุน  ในปี 2563 จำนวน 850,000 บาท</t>
  </si>
  <si>
    <t>ลำดับที่</t>
  </si>
  <si>
    <t>ชื่อศูนย์ทดสอบ</t>
  </si>
  <si>
    <t>หน่วยงาน</t>
  </si>
  <si>
    <t>เลขที่ใบอนุญาต</t>
  </si>
  <si>
    <t>กระบี่</t>
  </si>
  <si>
    <t>สถาบันสปาคลองท่อมเมืองน้ำพุร้อน</t>
  </si>
  <si>
    <t>ภาครัฐ</t>
  </si>
  <si>
    <t>สมาคมแพทย์แผนไทย (บ้านสุขภาพ)</t>
  </si>
  <si>
    <t>เอกชน</t>
  </si>
  <si>
    <t>บุญสุขนวดเพื่อสุขภาพ</t>
  </si>
  <si>
    <t>โรงเรียนสปาหัตถามณีกร</t>
  </si>
  <si>
    <t>โรงเรียนด็อกเตอร์หนึ่งอินเตอร์แคร์ กระบี่</t>
  </si>
  <si>
    <t>กรุงเทพมหานคร</t>
  </si>
  <si>
    <t>บริษัท เฮลท์แคร์แอนด์สปา จำกัด</t>
  </si>
  <si>
    <t>มหาวิทยาลัยเทคโนโลยีราชมงคลกรุงเทพ</t>
  </si>
  <si>
    <t>วิทยาลัยเทคโนโลยีหมู่บ้านครู</t>
  </si>
  <si>
    <t>กทม.013/2560</t>
  </si>
  <si>
    <t>โรงรียนฝึกอาชีพกรุงเทพมหานคร (กาญจนสิงหาสน์ฯ)</t>
  </si>
  <si>
    <t>โรงเรียนฝึกอาชีพกรุงเทพมหานคร (ดินแดง 1)</t>
  </si>
  <si>
    <t>โรงเรียนฝึกอาชีพกรุงเทพมหานคร (ดินแดง2)</t>
  </si>
  <si>
    <t>วิทยาลัยเทคโนโลยีพระรามหก</t>
  </si>
  <si>
    <t>สถาบันนวัตกรรมเทคโนโลยีไทย-ฝรั่งเศส มหาวิทยาลัยเทคโนโลยีพระจอมเกล้าพระนครเหนือ</t>
  </si>
  <si>
    <t>โรงเรียนการอาหารนานาชาติสวนดุสิต</t>
  </si>
  <si>
    <t>โรงเรียนอรัญญารักษ์บริบาล</t>
  </si>
  <si>
    <t>มหาวิทยาลัยธุรกิจบัณฑิตย์</t>
  </si>
  <si>
    <t>มหาวิทยาลัยราชภัฏสวนสุนันทา</t>
  </si>
  <si>
    <t>กทม. 011/2560</t>
  </si>
  <si>
    <t>วิทยาลัยเทคโนโลยีพณิชยการราชดำเนิน</t>
  </si>
  <si>
    <t>ศูนย์ทดสอบมาตรฐานฝีมือแรงงาน สาขาโรงเรียนช่างฝีมือทหาร</t>
  </si>
  <si>
    <t>กทม. 015/2559</t>
  </si>
  <si>
    <t>สถาบันค้นคว้าและพัฒนาผลิตภัณฑ์อาหาร มหาวิทยาลัยเกษตรศาสตร์</t>
  </si>
  <si>
    <t>โรงเรียนจิตรลดาสายวิชาชีพ</t>
  </si>
  <si>
    <t>โรงเรียนฝึกอาชีพกรุงเทพมหานคร (คลองเตย)</t>
  </si>
  <si>
    <t>โรงเรียนฝึกอาชีพกรุงเทพมหานคร (บางรัก)</t>
  </si>
  <si>
    <t>โรงเรียนฝึกอาชีพกรุงเทพมหานคร (บ่อนไก่)</t>
  </si>
  <si>
    <t>กทม.007/2560</t>
  </si>
  <si>
    <t>โรงเรียนฝึกอาชีพกรุงเทพมหานคร(กาญจนสิงหาสน์อุปถัมภ์)</t>
  </si>
  <si>
    <t>บริษัท พาส 409 เอ็นจิเนียริ่ง จำกัด</t>
  </si>
  <si>
    <t>กทม 019/2558</t>
  </si>
  <si>
    <t>คีรีธาราสปา</t>
  </si>
  <si>
    <t>บริษัท กุลธรเคอร์บี้ จำกัด (มหาชน)</t>
  </si>
  <si>
    <t>บริษัท ษฏา วิศวกรรม จำกัด</t>
  </si>
  <si>
    <t>วรรษิดา</t>
  </si>
  <si>
    <t>สมาคมช่างเหมาไฟฟ้าและเครื่องกลไทย สาขาบริษัทเฟิร์สเทคโนโลยี จำกัด</t>
  </si>
  <si>
    <t>สมาคมพัฒนาความปลอดภัยและสิ่งแวดล้อมในการทำงาน</t>
  </si>
  <si>
    <t>กทม 017/2560</t>
  </si>
  <si>
    <t>กทม.015/2560</t>
  </si>
  <si>
    <t>โลจิสติกส์ TLAPS-BSID</t>
  </si>
  <si>
    <t>ณชา สปาแอนด์ มาสสาจ</t>
  </si>
  <si>
    <t>บริษัท ก.แก้วเทเลคอม จำกัด</t>
  </si>
  <si>
    <t>ศูนย์พัฒนาการแพทย์แผนไทย แพรวไพร</t>
  </si>
  <si>
    <t>สมาคมแพทย์แผนไทยแห่งประเทศไทย</t>
  </si>
  <si>
    <t>กทม.003/2561</t>
  </si>
  <si>
    <t>สุธาทิพย์</t>
  </si>
  <si>
    <t>โรงเรียนนวดแผนโบราณเชตวัน</t>
  </si>
  <si>
    <t>กรุงเทพบริการ</t>
  </si>
  <si>
    <t>กทม.001/2560</t>
  </si>
  <si>
    <t>ชาลิดา</t>
  </si>
  <si>
    <t>บริษัท กังวานการาจ จำกัด</t>
  </si>
  <si>
    <t>บริษัท พี.พี.เอ็น.โปรเฟสชั่นแนล โอเปอร์เรเตอร์ เซอร์วิส จำกัด</t>
  </si>
  <si>
    <t>บริษัท มิตซูบิชิ อีเล็คทริค แฟคตอรี่ ออโตเมชั่น (ประเทศไทย) จำกัด</t>
  </si>
  <si>
    <t>บริษัท ยูนายพลัส จำกัด</t>
  </si>
  <si>
    <t>บริษัท สยามไดกิ้นเซลส์ จำกัด</t>
  </si>
  <si>
    <t>กทม 004/2558</t>
  </si>
  <si>
    <t>บริษัท โกลเด้น เฮิร์บ บอดี้ แคร์ จำกัด</t>
  </si>
  <si>
    <t>ปัญญาอีลิท</t>
  </si>
  <si>
    <t>กทม007/2562</t>
  </si>
  <si>
    <t>ศูนย์การเรียนรู้ศุภกรแอนด์บอดี้สปา</t>
  </si>
  <si>
    <t>ศูนย์พัฒนาและทดสอบฝีมือแรงงานกลุ่มบริษัทเกษม</t>
  </si>
  <si>
    <t>สมาคมช่างทองไทย</t>
  </si>
  <si>
    <t>แฟคตอรี่ เทรนนิ่ง</t>
  </si>
  <si>
    <t>โรงเรียนศาสตร์สุขภาพไทยสยาม</t>
  </si>
  <si>
    <t>มหาวิทยาลัยนอร์ทกรุงเทพ</t>
  </si>
  <si>
    <t>กทม 009/2559</t>
  </si>
  <si>
    <t>โรงเรียนสอนอาหารครัววันดี</t>
  </si>
  <si>
    <t>กทม.012/2557</t>
  </si>
  <si>
    <t>Siam Culinary School (SCS) มหาวิทยาลัยสยาม</t>
  </si>
  <si>
    <t>วิทยาลัยอาชีวศึกษาสันติราษฎร์</t>
  </si>
  <si>
    <t>กทม.023/2548</t>
  </si>
  <si>
    <t>วิทยาลัยอาชีวศึกษาเซนต์จอห์น</t>
  </si>
  <si>
    <t>วิทยาลัยเทคโนโลยีช่างอุตสาหกรรมกรุงเทพ</t>
  </si>
  <si>
    <t>กทม.012/2558</t>
  </si>
  <si>
    <t>วิทยาลัยดุสิตธานี</t>
  </si>
  <si>
    <t>วิทยาลัยเทคโนโลยีธุรกิจการอาหารไทยและนานาชาติ</t>
  </si>
  <si>
    <t>กทม.001/2561</t>
  </si>
  <si>
    <t>วิทยาลัยเทคโนโลยีอรรถวิทย์พณิชยการ</t>
  </si>
  <si>
    <t>ศูนย์การเรียน บริษัท เอส แอนด์ พี ซินดิเคท จำกัด (มหาชน)</t>
  </si>
  <si>
    <t>กทม.007/2559</t>
  </si>
  <si>
    <t>โรงเรียนการอาหารไทยเอ็ม เอส ซี</t>
  </si>
  <si>
    <t>โรงเรียนจิตรลดา (สายวิชาชีพ)</t>
  </si>
  <si>
    <t>โรงเรียนแสงทองเทคโนโลยี</t>
  </si>
  <si>
    <t>มหาวิทยาลัยเอเชียอาคเนย์</t>
  </si>
  <si>
    <t>กทม.002/2560</t>
  </si>
  <si>
    <t>วิทยาลัยการอาชีพนวมินทราชูทิศ</t>
  </si>
  <si>
    <t>วิทยาลัยเทคโนโลยีครัววันดี</t>
  </si>
  <si>
    <t>วิทยาลัยเทคโนโลยีดอนบอสโก</t>
  </si>
  <si>
    <t>วิทยาลัยเทคโนโลยีสยาม(สยามเทค)</t>
  </si>
  <si>
    <t>วิทยาลัยเทคโนโลยีสยามธุรกิจ ในพระอุปถัมภ์ฯ</t>
  </si>
  <si>
    <t>วิทยาลัยเทคโนโลยีไทยบริหารธุรกิจ</t>
  </si>
  <si>
    <t>ศูนย์ทดสอบมาตรฐานฝีมือแรงงานห้องปฏิบัติการและศูนย์ทดสอบมาตรฐานฝีมือแรงงานแห่งชาติ ด้านโลจิสติกส์</t>
  </si>
  <si>
    <t>โรงเรียนแม่บ้านทันสมัย</t>
  </si>
  <si>
    <t>โรงเรียนแสงทองเทคโนโลยี ลาดพร้าว</t>
  </si>
  <si>
    <t>วิทยาลัยเทคโนโลยีสยามบริหารธุรกิจ (SBAC)</t>
  </si>
  <si>
    <t>กาญจนบุรี</t>
  </si>
  <si>
    <t>นิลออโตเมชั่น</t>
  </si>
  <si>
    <t>กจ.001/2557</t>
  </si>
  <si>
    <t>วิทยาลัยเทคนิคกาญจนบุรี</t>
  </si>
  <si>
    <t>วิทยาลัยสารพัดช่างกาญจนบุรี</t>
  </si>
  <si>
    <t>กาฬสินธุ์</t>
  </si>
  <si>
    <t>วิทยาลัยสารพัดช่างกาฬสินธุ์</t>
  </si>
  <si>
    <t>วิทยาลัยการอาชีพห้วยผึ้ง จังหวัดกาฬสินธุ์</t>
  </si>
  <si>
    <t>มหาวิทยาลัยกาฬสินธุ์</t>
  </si>
  <si>
    <t>กำแพงเพชร</t>
  </si>
  <si>
    <t>ศูนย์ทดสอบมาตรฐานฝีมือแรงงาน ไฟฟ้าเทคนิคกำแพงเพชร</t>
  </si>
  <si>
    <t>ศูนย์พัฒนากำลังคนเพื่อยกระดับการพัฒนาเทคโนโลยี</t>
  </si>
  <si>
    <t>เฮือนธัญดา</t>
  </si>
  <si>
    <t>กพ 002/2559</t>
  </si>
  <si>
    <t>ศูนย์ทดสอบมาตรฐานฝีมือแรงงานสายฟ้า</t>
  </si>
  <si>
    <t>ศูนย์ทดสอบมาตรฐานฝีมือแรงงานวิทยาลัยอาชีวศึกษาภักดีพณิชยการและเทคโนโลยี</t>
  </si>
  <si>
    <t>ขอนแก่น</t>
  </si>
  <si>
    <t>วิทยาลัยเทคนิคนครขอนแก่น</t>
  </si>
  <si>
    <t>ขก 005/2559</t>
  </si>
  <si>
    <t>วิทยาลัยการอาชีพกระนวน</t>
  </si>
  <si>
    <t>วิทยาลัยเทคนิคขอนแก่น</t>
  </si>
  <si>
    <t>วิทยาลัยเทคนิคชุมแพ</t>
  </si>
  <si>
    <t>ขก 002/2560</t>
  </si>
  <si>
    <t>วิทยาลัยเทคนิคน้ำพอง</t>
  </si>
  <si>
    <t>บริษัท โค้วยู่ฮ่ะมอเตอร์ จำกัด</t>
  </si>
  <si>
    <t>ศูนย์ฝึกอบรมโตโยต้าขอนแก่น</t>
  </si>
  <si>
    <t>โค้วยู่ฮะมอเตอร์</t>
  </si>
  <si>
    <t>ขก.005 /2561</t>
  </si>
  <si>
    <t>ไอ ดี ไดร์ฟเวอร์ ขอนแก่น</t>
  </si>
  <si>
    <t>ศูนย์ฝึกอบรมหลังคา ฝ้า ผนัง SCG</t>
  </si>
  <si>
    <t>โรงเรียนชุมแพการบริบาล</t>
  </si>
  <si>
    <t>โรงเรียนสอนอาหารนานาชาติบริบูรณ์</t>
  </si>
  <si>
    <t>โรงเรียนส่งเสริมวิชาชีพและวัฒนธรรมไทยสปา</t>
  </si>
  <si>
    <t>วิทยาลัยเทคโนโลยีภาคตะวันออกเฉียงเหนือ</t>
  </si>
  <si>
    <t>โรงเรียนนวดแผนไทย สุขโขอโยธยา ขอนแก่น</t>
  </si>
  <si>
    <t>จันทบุรี</t>
  </si>
  <si>
    <t>ศูนย์ทดสอบมาตรฐานฝีมือแรงงานวิทยาลัยสารพัดช่างจันทบุรี</t>
  </si>
  <si>
    <t>ศูนย์ทดสอบมาตรฐานฝีมือแรงงานวิทยาลัยเทคนิคจันทบุรี</t>
  </si>
  <si>
    <t>ฉะเชิงเทรา</t>
  </si>
  <si>
    <t>วิทยาลัยเทคนิคจุฬาภรณ์ (ลาดขวาง)</t>
  </si>
  <si>
    <t>วิทยาลัยเทคโนโลยียานยนต์โตโยต้า</t>
  </si>
  <si>
    <t>บ้านสบายจังหวัดฉะเชิงเทรา</t>
  </si>
  <si>
    <t>บริษัท บางกอกโคมัตสุฟอร์คลิฟท์ จำกัด</t>
  </si>
  <si>
    <t>บริษัท บางกอกโคมัตสุเซลส์ จำกัด</t>
  </si>
  <si>
    <t>ชลบุรี</t>
  </si>
  <si>
    <t>วิทยาลัยเทคนิคสัตหีบ</t>
  </si>
  <si>
    <t>วิทยาลัยอาชีวศึกษาชลบุรี</t>
  </si>
  <si>
    <t>วิทยาลัยเทคนิคชลบุรี</t>
  </si>
  <si>
    <t>ชบ. 003/2560</t>
  </si>
  <si>
    <t>วิทยาลัยการอาชีพพนัสนิคม</t>
  </si>
  <si>
    <t>วิทยาลัยเทคนิคพัทยา</t>
  </si>
  <si>
    <t>ศูนย์พัฒนาอาชีพการแพทย์แผนไทย</t>
  </si>
  <si>
    <t>บริษัท ไทยเซ็มคอน จำกัด</t>
  </si>
  <si>
    <t>ชบ 014/2559</t>
  </si>
  <si>
    <t>ท๊อปโปรเฟสชั่นแนล</t>
  </si>
  <si>
    <t>บริษัท เครน ทูเดย์ (เอเชีย) จำกัด</t>
  </si>
  <si>
    <t>บริษัท โตโยต้า ทูโช ฟอร์คลิฟท์(ไทยแลนด์) จำกัด</t>
  </si>
  <si>
    <t>บริษัท ไดกิ้น อินดัสทรีสฺ(ประเทศไทย) จำกัด</t>
  </si>
  <si>
    <t>สถาบันไทย-เยอรมัน</t>
  </si>
  <si>
    <t>สายทอง</t>
  </si>
  <si>
    <t>ชบ. 010/2560</t>
  </si>
  <si>
    <t>เครน ทูเดย์ เอเชีย</t>
  </si>
  <si>
    <t>แฟคตอรี่ เทรนนิ่ง 4</t>
  </si>
  <si>
    <t>ศูนย์ทดสอบมาตรฐานฝีมือแรงงานโลจิสติกส์ EN-TECH</t>
  </si>
  <si>
    <t>ศูนย์อบรมเรือนไม้สปา</t>
  </si>
  <si>
    <t>วิทยาลัยดุสิตธานี ศูนย์การศึกษาเมืองพัทยา</t>
  </si>
  <si>
    <t>วิทยาลัยเทคโนโลยีชลบุรี</t>
  </si>
  <si>
    <t>วิทยาลัยเทคโนโลยีภาคตะวันออก(อี.เทค)</t>
  </si>
  <si>
    <t>วิทยาลัยเทคโนโลยีวิศวกรรม บริหารธุรกิจ</t>
  </si>
  <si>
    <t>วิทยาลัยเทคโนโลยีวิศวกรรมแหลมฉบัง</t>
  </si>
  <si>
    <t>วิทยาลัยเทคโนโลยีอักษรพัทยา</t>
  </si>
  <si>
    <t>วิทยาลัยเทคโนโลยีแหลมฉบัง</t>
  </si>
  <si>
    <t>ชัยนาท</t>
  </si>
  <si>
    <t>ศูนย์ทดสอบมาตรฐานฝีมือแรงงานแห่งชาติวิทยาลัยเทคนิคชัยนาท</t>
  </si>
  <si>
    <t>ศูนย์ทดสอบมาตรฐานฝีมือแรงงานแห่งชาติวิทยาลัยการอาชีพเนินขาม</t>
  </si>
  <si>
    <t>วิทยาลัยเทคโนโลยีชัยนาท</t>
  </si>
  <si>
    <t>ชัยภูมิ</t>
  </si>
  <si>
    <t>วิทยาลัยอาชีพบำเหน็จณรงค์</t>
  </si>
  <si>
    <t>ศูนย์ทดสอบมาตรฐานฝีมือแรงงานวิทยาลัยสารพัดช่างชัยภูมิ</t>
  </si>
  <si>
    <t>พญาแลไพลทานอยด์</t>
  </si>
  <si>
    <t>ชย 003/2559</t>
  </si>
  <si>
    <t>โกมารภัจจ์ สหคลินิก</t>
  </si>
  <si>
    <t>ศูนย์ทดสอบมาตรฐานฝีมือแรงงานพญาแลไพลทานอยด์</t>
  </si>
  <si>
    <t>วิทยาลัยเทคโนโลยีชัยภูมิบริหารธุรกิจ</t>
  </si>
  <si>
    <t>ชย.003/2558</t>
  </si>
  <si>
    <t>วิทยาลัยเทคโนโลยีภูเขียว</t>
  </si>
  <si>
    <t>โรงเรียนไฮเทค-เทคโนโลยี ชัยภูมิ</t>
  </si>
  <si>
    <t>ชย 001/2559</t>
  </si>
  <si>
    <t>ศูนย์ทดสอบมาตรฐานฝีมือแรงงานวิทยาลัยเทคโนโลยีภูเขียว</t>
  </si>
  <si>
    <t>ศูนย์ทดสอบมาตรฐานฝีมือแรงงานวิทยาลัยเทคโนโลยีชัยภูมิบริหารธุรกิจ</t>
  </si>
  <si>
    <t>วิทยาลัยเทคโนโลยีบางกอก</t>
  </si>
  <si>
    <t>ชุมพร</t>
  </si>
  <si>
    <t>วิทยาลัยเทคนิคชุมพร</t>
  </si>
  <si>
    <t>วิทยาลัยเทคโนโลยีชุมพรบริหารธุรกิจ</t>
  </si>
  <si>
    <t>เชียงราย</t>
  </si>
  <si>
    <t>วิทยาลัยอาชีวศึกษาเชียงราย</t>
  </si>
  <si>
    <t>วิทยาลัยเทคนิคกาญจนาภิเษกเชียงราย</t>
  </si>
  <si>
    <t>ชร. 002/2560</t>
  </si>
  <si>
    <t>วิทยาลัยเทคนิคเวียงป่าเป้า</t>
  </si>
  <si>
    <t>โรงเรียนเสริมสวยปราณี</t>
  </si>
  <si>
    <t>โรงเรียนทวิบริบาลศาสตร์เชียงราย</t>
  </si>
  <si>
    <t>เชียงใหม่</t>
  </si>
  <si>
    <t>การไฟฟ้าส่วนภูมิภาคเขต 1 (ภาคเหนือ) จังหวัดเชียงใหม่</t>
  </si>
  <si>
    <t>วิทยาลัยการอาชีพฝาง</t>
  </si>
  <si>
    <t>วิทยาลัยสารพัดช่างเชียงใหม่</t>
  </si>
  <si>
    <t>ชม. 004/2560</t>
  </si>
  <si>
    <t>วิทยาลัยอาชีวศึกษาเชียงใหม่</t>
  </si>
  <si>
    <t>ชม. 005/2560</t>
  </si>
  <si>
    <t>วิทยาลัยเทคนิคเชียงใหม่</t>
  </si>
  <si>
    <t>ชม.007/2560</t>
  </si>
  <si>
    <t>วิทยาลัยเทคโนโลยีพาณิชยการลานนา</t>
  </si>
  <si>
    <t>ชม.002/2562</t>
  </si>
  <si>
    <t>Eminent Exploring Center</t>
  </si>
  <si>
    <t>ชม.001/2561</t>
  </si>
  <si>
    <t>โรงเรียนเชียงใหม่สปา</t>
  </si>
  <si>
    <t>โรงเรียนเทคโนโลยีเอเซีย</t>
  </si>
  <si>
    <t>โรงเรียนไอทีเอ็มนวดไทยโบราณ</t>
  </si>
  <si>
    <t>ชม.004/2558</t>
  </si>
  <si>
    <t>วิทยาลัยเทคโนโลยีโปลิเทคนิคลานนา เชียงใหม่</t>
  </si>
  <si>
    <t>โรงเรียนนครพิงค์อภิบาลกิจ</t>
  </si>
  <si>
    <t>ชม.002/2560</t>
  </si>
  <si>
    <t>วิทยาลัยเทคโนโลยีพายัพและบริหารธุรกิจ</t>
  </si>
  <si>
    <t>โรงเรียนจงรักษ์นวดแผนไทย</t>
  </si>
  <si>
    <t>ชม.003/2559</t>
  </si>
  <si>
    <t>โรงเรียนลานนานวดแพทย์แผนไทย</t>
  </si>
  <si>
    <t>โรงเรียนไทยโอเอซิสสปา</t>
  </si>
  <si>
    <t>ตรัง</t>
  </si>
  <si>
    <t>วิทยาลัยเทคนิคตรัง</t>
  </si>
  <si>
    <t>วิทยาลัยการอาชีพปะเหลียน</t>
  </si>
  <si>
    <t>ตง 004/2559</t>
  </si>
  <si>
    <t>มหาวิทยาลัยสวนดุสิต ศูนย์การศึกษานอกที่ตั้ง ตรัง</t>
  </si>
  <si>
    <t>ตราด</t>
  </si>
  <si>
    <t>ศูนย์ทดสอบมาตรฐานฝีมือแรงงานวิทยาลัยสารพัดช่างตราด</t>
  </si>
  <si>
    <t>ศูนย์ทดสอบมาตรฐานฝีมือแรงงานเกาะช้าง</t>
  </si>
  <si>
    <t>ร้านณัฐฐานวดไทย</t>
  </si>
  <si>
    <t>ศูนย์ทดสอบมาตรฐานฝีมือแรงงานโรงเรียนไทยสปาบูรพา</t>
  </si>
  <si>
    <t>ตาก</t>
  </si>
  <si>
    <t>วิทยาลัยเทคนิคแม่สอด</t>
  </si>
  <si>
    <t>มหาวิทยาลัยราชภัฏกำแพงเพชร แม่สอด</t>
  </si>
  <si>
    <t>วิทยาลัยการอาชีพบ้านตาก</t>
  </si>
  <si>
    <t>นครนายก</t>
  </si>
  <si>
    <t>วิทยาลัยเทคนิคนครนายก</t>
  </si>
  <si>
    <t>ศูนย์ทดสอบมาตรฐานฝีมือแรงงานวิทยาลัยเทคโนโลยีวีรพัฒน์</t>
  </si>
  <si>
    <t>นย.003/2560</t>
  </si>
  <si>
    <t>นครปฐม</t>
  </si>
  <si>
    <t>วิทยาลัยโลจิสติกส์และซัพพลายเชน มหาวิทยาลัยราชภัฏสวนสุนันทา ศูนย์การศึกษาจังหวัดนครปฐม</t>
  </si>
  <si>
    <t>วิทยาลัยการอาชีพบางแก้วฟ้า (หลวงพ่อเปิ่นอุปถัมภ์)</t>
  </si>
  <si>
    <t>วิทยาลัยอาชีวศึกษาเทศบาลนครปฐม</t>
  </si>
  <si>
    <t>วิทยาลัยเทคนิคนครปฐม</t>
  </si>
  <si>
    <t>สมาคมช่างเหมาไฟฟ้าและเครื่องกลไทยสาขาบริษัท เพาเวอร์ไลน์เอ็นจิเนียริ่ง จำกัด(มหาชน)</t>
  </si>
  <si>
    <t>สมาคมเสริมสร้างความเป็นเลิศวิชาชีพ บริษัท ดี.เอ็นเตอร์ไพรส์เทรนนิ่งเอ็กเซลเลนซ์ จำกัด</t>
  </si>
  <si>
    <t>นครพนม</t>
  </si>
  <si>
    <t>คณะเทคโนโลยีอุตสาหกรรม มหาวิทยาลัยนครพนม</t>
  </si>
  <si>
    <t>วิทยาลัยเทคโนโลยีอุตสาหกรรมศรีสงคราม มหาวิทยาลัยนครพนม</t>
  </si>
  <si>
    <t>ศูนย์ทดสอบมาตรฐานฝีมือแรงงานวิทยาลัยการอาชีพนาแก</t>
  </si>
  <si>
    <t>ศูนย์ทดสอบมาตรฐานฝีมือแรงงานวิทยาลัยธาตุพนม มหาวิทยาลัยนครพนม</t>
  </si>
  <si>
    <t>วิทยาลัยเทคนิคบ้านแพง</t>
  </si>
  <si>
    <t>นครราชสีมา</t>
  </si>
  <si>
    <t>ศูนย์ทดสอบมาตรฐานฝีมือแรงงานการไฟฟ้าส่วนภูมิภาคเขต 3 (ภาคตะวันออกเฉียงเหนือ) จังหวัดนครราชสีมา</t>
  </si>
  <si>
    <t>นม. 005/2561</t>
  </si>
  <si>
    <t>มหาวิทยาลัยราชภัฎนครราชสีมา</t>
  </si>
  <si>
    <t>วิทยาลัยสารพัดช่างนครราชสีมา</t>
  </si>
  <si>
    <t>ศูนย์ทดสอบมาตรฐานฝีมือแรงงานมหาวิทยาลัยราชมงคลอีสาน</t>
  </si>
  <si>
    <t>ศูนย์ทดสอบมาตรฐานฝีมือแรงงานวิทยาลัยการอาชีพปากช่อง</t>
  </si>
  <si>
    <t>วิทยาลัยเทคนิคนครราชสีมา</t>
  </si>
  <si>
    <t>ศูนย์ทดสอบมาตรฐานฝีมือแรงงานนวดไทยสปา สุรนารี</t>
  </si>
  <si>
    <t>นม. 006/2561</t>
  </si>
  <si>
    <t>ศูนย์ทดสอบมาตรฐานฝีมือแรงงานปาณินวดแผนไทย</t>
  </si>
  <si>
    <t>นม. 004/2561</t>
  </si>
  <si>
    <t>ศูนย์ทดสอบมาตรฐานฝีมือแรงงานสรัญญา</t>
  </si>
  <si>
    <t>นม. 002/2562</t>
  </si>
  <si>
    <t>ศูนย์ทดสอบมาตรฐานฝีมือแรงงานโรงเรียนวิมลนวดแผนไทยและสปา</t>
  </si>
  <si>
    <t>วิทยาลัยเทคโนโลยีอาชีวศึกษานครราชสีมา</t>
  </si>
  <si>
    <t>ศูนย์ทดสอบมาตรฐานฝีมือแรงงานวิทยาลัยเทคโนโลยีชนะพลขันธ์ นครราชสีมา</t>
  </si>
  <si>
    <t>วิทยาลัยเทคโนโลยีช่างกลพณิชยการนครราชสีมา</t>
  </si>
  <si>
    <t>ศูนย์ทดสอบมาตรฐานฝีมือแรงงานวิทยาลัยอาชีวศึกษากุสุมภ์เทคโนโลยี</t>
  </si>
  <si>
    <t>โรงเรียนมหาบุญการนวดไทย</t>
  </si>
  <si>
    <t>นครศรีธรรมราช</t>
  </si>
  <si>
    <t>วิทยาลัยสารพัดช่างนครศรีธรรมราช</t>
  </si>
  <si>
    <t>บริษัท เอสซีจี ซิเมนต์-ผลิตภัณฑ์ก่อสร้าง จำกัด</t>
  </si>
  <si>
    <t>สวคนธ์ไทยสปา</t>
  </si>
  <si>
    <t>วิทยาลัยเทคโนโลยีภาคใต้ (เอส.เทค.)</t>
  </si>
  <si>
    <t>นศ.002/2560</t>
  </si>
  <si>
    <t>โรงเรียนนครพัฒนาการบริบาล</t>
  </si>
  <si>
    <t>โรงเรียนนครศึกษาการบริบาล</t>
  </si>
  <si>
    <t>วิทยาลัยเทคโนโลยีจรัสพิชากร</t>
  </si>
  <si>
    <t>วิยาลัยเทคโนโลยีจรัสพิชากร</t>
  </si>
  <si>
    <t>โรงเรียนสวคนธ์ไทยสปา</t>
  </si>
  <si>
    <t>นครสวรรค์</t>
  </si>
  <si>
    <t>มหาวิทยาลัยราชภัฏนครสวรรค์</t>
  </si>
  <si>
    <t>วิทยาลัยการอาชีพบรรพตพิสัย</t>
  </si>
  <si>
    <t>วิทยาลัยเทคนิคแม่วงก์</t>
  </si>
  <si>
    <t>บริษัท กนกวรรณพชรณัฐการ์เมนท์ จำกัด</t>
  </si>
  <si>
    <t>โรงเรียนนครสวรรค์บริรักษ์</t>
  </si>
  <si>
    <t>โรงเรียนนวดไทยสปาสวรรค์นคร</t>
  </si>
  <si>
    <t>นนทบุรี</t>
  </si>
  <si>
    <t>บ้านนาทอง</t>
  </si>
  <si>
    <t>มหาวิทยาลัยเทคโนโลยีราชมงคลสุวรรณภูมิ ศูนย์นนทบุรี</t>
  </si>
  <si>
    <t>คณะวิศวกรรมศาสตร์และสถาปัตยกรรมศาสตร์ มหาวิทยาลัยราชมงคลสุวรรณภูมิ ศูนย์นนทบุรี</t>
  </si>
  <si>
    <t>นบ.005/2559</t>
  </si>
  <si>
    <t>บริษัท เอสพีอาร์เอ็ม</t>
  </si>
  <si>
    <t>วิสดอม เซอร์วิสเซส</t>
  </si>
  <si>
    <t>สมาคมช่างเหมาไฟฟ้าและเครื่องกลไทย สาขาบริษัท แมคทริค จำกัด(มหาชน)</t>
  </si>
  <si>
    <t>นบ.006/2559</t>
  </si>
  <si>
    <t>มูลนิธิการแพทย์แผนไทยพัฒนา</t>
  </si>
  <si>
    <t>เรือนกินรี</t>
  </si>
  <si>
    <t>MTG</t>
  </si>
  <si>
    <t>นบ. 001/2661</t>
  </si>
  <si>
    <t>คลินิกการแพทย์แผนไทยวัดจันทร์</t>
  </si>
  <si>
    <t>บริษัท สตาร์ (ประเทศไทย) จำกัด</t>
  </si>
  <si>
    <t>เนเชอรัล (Natural)</t>
  </si>
  <si>
    <t>วิทยาลัยเทคโนโลยีปัญญาภิวัฒน์</t>
  </si>
  <si>
    <t>วิทยาลัยเทคโนโลยีพงษ์สวัสดิ์ นนทบุรี</t>
  </si>
  <si>
    <t>วิทยาลัยเทคโนโลยีสยามบริหารธุรกิจ นนทบุรี</t>
  </si>
  <si>
    <t>โรงเรียนกองทัพบกอุปถัมภ์ ช่างกล ขส.ทบ.</t>
  </si>
  <si>
    <t>นราธิวาส</t>
  </si>
  <si>
    <t>วิทยาลัยการอาชีพสุไหงโกลก</t>
  </si>
  <si>
    <t>ศูนย์ฝึกอาชีพพระราชทานจังหวัดนราธิวาส</t>
  </si>
  <si>
    <t>ศูนย์ทดสอบมาตรฐานฝีมือแรงงานวิทยาลัยเทคนิคนราธิวาส</t>
  </si>
  <si>
    <t>กลุ่มนวดแผนไทยเทศบาลเมืองสุไหงโก-ลก</t>
  </si>
  <si>
    <t>ศูนย์ทดสอบมาตรฐานฝีมือแรงงาน อำเภอสุไหงโก-ลก</t>
  </si>
  <si>
    <t>น่าน</t>
  </si>
  <si>
    <t>วิทยาลัยการอาชีพปัว</t>
  </si>
  <si>
    <t>วิทยาลัยเทคนิคน่าน</t>
  </si>
  <si>
    <t>วิทยาลัยการอาชีพเวียงสา</t>
  </si>
  <si>
    <t>ศูนย์ทดสอบมาตรฐานฝีมือแรงงานวิทยาลัยสารพัดช่างน่าน</t>
  </si>
  <si>
    <t>นน. 001/2561</t>
  </si>
  <si>
    <t>บึงกาฬ</t>
  </si>
  <si>
    <t>วิทยาลัยการอาชีพเซกา</t>
  </si>
  <si>
    <t>วิทยาลัยเทคนิคบึงกาฬ</t>
  </si>
  <si>
    <t>วิทยาลัยเทคโนโลยีเอ็น-เทคอินเตอร์เนชั่นแนล</t>
  </si>
  <si>
    <t>วิทยาลัยเทคโนโลยีบริหารธุรกิจรักไทยบึงกาฬ</t>
  </si>
  <si>
    <t>บุรีรัมย์</t>
  </si>
  <si>
    <t>วิทยาลัยสารพัดช่างบุรีรัมย์</t>
  </si>
  <si>
    <t>วิทยาลัยเทคนิคบุรีรัมย์</t>
  </si>
  <si>
    <t>วิทยาลัยการอาชีพนางรอง</t>
  </si>
  <si>
    <t>วิทยาลัยเทคนิคคูเมือง</t>
  </si>
  <si>
    <t>ศูนย์ทดสอบมาตรฐานฝีมือแรงงานแห่งชาติ วิทยาลัยเทคนิคนางรอง</t>
  </si>
  <si>
    <t>ศูนย์ทดสอบมาตรฐานฝีมือแรงงาน คณะวิทยาการจัดการ มหาวิทยาลัยราชภัฎบุรีรัมย์</t>
  </si>
  <si>
    <t>วิทยาลัยเทคโนโลยีบริหารธุรกิจรักไทย พุทไธสง</t>
  </si>
  <si>
    <t>ศูนย์ทดสอบมาตรฐานฝีมือแรงงาน วิทยาลัยเทคโนโลยีบริหารธุรกิจรักไทย ละหานทราย</t>
  </si>
  <si>
    <t>ศูนย์ทดสอบมาตรฐานฝีมือแรงงานแห่งชาติ วิทยาลัยเทคโนโลยีบริหารธุรกิจรักไทย พุทไธสง</t>
  </si>
  <si>
    <t>ปทุมธานี</t>
  </si>
  <si>
    <t>ศูนย์ทดสอบมาตรฐานฝีมือแรงงานคณะครุศาสตร์อุตสาหกรรม</t>
  </si>
  <si>
    <t>ศูนย์ทดสอบมาตรฐานฝีมือแรงงาน คณะเทคโนโลยีคหกรรมศาสตร์</t>
  </si>
  <si>
    <t>ศูนย์ทดสอบมาตรฐานฝีมือแรงงาน แฟคตอรี่ เทรนนิ่ง 3</t>
  </si>
  <si>
    <t>สยามคูโบต้า</t>
  </si>
  <si>
    <t>ศูนย์ทดสอบมาตรฐานฝีมือแรงงาน เค เอฟ ไอ</t>
  </si>
  <si>
    <t>ศูนย์ทดสอบมาตรฐานฝีมือแรงงานแห่งชาติ บุญถาวร</t>
  </si>
  <si>
    <t>ศูนย์ทดสอบมาตรฐานฝีมือแรงงานแห่งชาติ ฟลายอิ้ง ฮอร์ส</t>
  </si>
  <si>
    <t>ศูนย์ทดสอบมาตรฐานฝีมือแรงงาน มหาวิทยาลัยรังสิต</t>
  </si>
  <si>
    <t>วิทยาลัยการแพทย์แผนไทย</t>
  </si>
  <si>
    <t>วิทยาลัยเทคโนโลยีแหลมทอง</t>
  </si>
  <si>
    <t>ศูนย์ทดสอบมาตรฐานฝีมือแรงงาน วิทยาลัยเทคโนโลยีปทุมธานี</t>
  </si>
  <si>
    <t>ประจวบคีรีขันธ์</t>
  </si>
  <si>
    <t>มหาวิทยาลัยเทคโนโลยีราชมงคล รัตนโกสินทร์ วิทยาเขตวังไกลกังวล</t>
  </si>
  <si>
    <t>ศูนย์ทดสอบมาตรฐานฝีมือแรงงานทักษะทางด้านคอมพิวเตอร์และเทคโนโลยีสารสนเทศ</t>
  </si>
  <si>
    <t>ศูนย์ทดสอบมาตรฐานฝีมือแรงงานแห่งชาติวิทยาลัยการอาชีพบางสะพาน</t>
  </si>
  <si>
    <t>บริษัท เวสท์โคสท์ เอ็นจิเนียริ่ง จำกัด</t>
  </si>
  <si>
    <t>ศูนย์ทดสอบมาตรฐานฝีมือแรงงานแห่งชาติบุญประเสริฐ</t>
  </si>
  <si>
    <t>โรงเรียนอนันตรักษ์การบริบาล หัวหิน</t>
  </si>
  <si>
    <t>วิทยาลัยเทคโนโลยีประจวบคีรีขันธ์</t>
  </si>
  <si>
    <t>ปราจีนบุรี</t>
  </si>
  <si>
    <t>วิทยาลัยสารพัดช่างปราจีนบุรี</t>
  </si>
  <si>
    <t>วิทยาลัยการอาชีพกบินทร์บุรี</t>
  </si>
  <si>
    <t>วิทยาลัยเทคนิคปราจีนบุรี</t>
  </si>
  <si>
    <t>ร้านบุญแสง 304 ปราจีนบุรี</t>
  </si>
  <si>
    <t>วิทยาลัยเทคโนโลยีสายมิตรปราจีนบุรี</t>
  </si>
  <si>
    <t>วิทยาลัยอาชีวศึกษากบินทร์บุรี</t>
  </si>
  <si>
    <t>วิทยาลัยอาชีวศึกษาพณิชยการปราจีนบุรี</t>
  </si>
  <si>
    <t>ปัตตานี</t>
  </si>
  <si>
    <t>วิทยาลัยการอาชีพปัตตานี</t>
  </si>
  <si>
    <t>วิทยาลัยอาชีวศึกษาปัตตานี</t>
  </si>
  <si>
    <t>วิทยาลัยการอาชีพสายบุรี</t>
  </si>
  <si>
    <t>วารุณีนวดแผนไทยเพื่อสุขภาพ</t>
  </si>
  <si>
    <t>พระนครศรีอยุธยา</t>
  </si>
  <si>
    <t>มหาวิทยาลัยราชภัฎพระนครศรีอยุธยา</t>
  </si>
  <si>
    <t>วิทยาลัยการอาชีวศึกษาพระนครศรีอยุธยา</t>
  </si>
  <si>
    <t>วิทยาลัยเทคนิคพระนครศรีอยุธยา</t>
  </si>
  <si>
    <t>บริษัท เอเอ็นไอ โลจิสติคส์ จำกัด</t>
  </si>
  <si>
    <t>พะเยา</t>
  </si>
  <si>
    <t>วิทยาลัยเกษตรและเทคโนโลยีพะเยา</t>
  </si>
  <si>
    <t>วิทยาลัยเทคนิคดอกคำใต้</t>
  </si>
  <si>
    <t>วิทยาลัยเทคโนโลยีและการจัดการปง</t>
  </si>
  <si>
    <t>ศูนย์ทดสอบมาตรฐานฝีมือแรงงาน วิทยาลัยเทคนิคเชียงคำ</t>
  </si>
  <si>
    <t>สำนักงานส่งเสริมการศึกษานอกระบบและการศึกษาตามอัธยาศัยจังหวัดพะเยา</t>
  </si>
  <si>
    <t>วิทยาลัยเทคนิคพะเยา</t>
  </si>
  <si>
    <t>บริษัทโตโยต้าพะเยา(1994)ผู้จำหน่ายโตโยต้าพะเยา จำกัด</t>
  </si>
  <si>
    <t>ห้างหุ้นส่วนจำกัด ลำปางศิริชัย สาขาพะเยา</t>
  </si>
  <si>
    <t>ห้างหุ้นส่วนจำกัด อู่วีไอพี พะเยา</t>
  </si>
  <si>
    <t>วิทยาลัยเทคโนโลยีซีเทคแปซิฟิค</t>
  </si>
  <si>
    <t>พังงา</t>
  </si>
  <si>
    <t>วิทยาลัยชุมชนพังงา</t>
  </si>
  <si>
    <t>วิทยาลัยการอาชีพตะกั่วป่า</t>
  </si>
  <si>
    <t>วิทยาลัยเทคนิคพังงา</t>
  </si>
  <si>
    <t>วิทยาลัยการอาชีพท้ายเหมือง</t>
  </si>
  <si>
    <t>พัทลุง</t>
  </si>
  <si>
    <t>วิทยาลัยการอาชีพบางแก้ว</t>
  </si>
  <si>
    <t>ศูนย์ทดสอบมาตรฐานฝีมือแรงงานวิทยาลัยสารพัดช่างพัทลุง</t>
  </si>
  <si>
    <t>วิทยาลัยการอาชีพควนขนุน</t>
  </si>
  <si>
    <t>วิทยาลัยเทคโนโลยีพัทลุงบริหารธุรกิจ</t>
  </si>
  <si>
    <t>พิจิตร</t>
  </si>
  <si>
    <t>วิทยาลัยชุมชนพิจิตร</t>
  </si>
  <si>
    <t>วิทยาลัยสารพัดช่างพิจิตร</t>
  </si>
  <si>
    <t>วิทยาลัยชุมชนพิจิตร หน่วยจัดการศึกษาทับคล้อ (ขุนไผ่ภูมิเขตร)</t>
  </si>
  <si>
    <t>วิทยาลัยเทคนิคพิจิตร</t>
  </si>
  <si>
    <t>วิทยาลัยเทคโนโลยีสิริวัฒนาบริหารธุรกิจ</t>
  </si>
  <si>
    <t>พิษณุโลก</t>
  </si>
  <si>
    <t>วิทยาลัยการอาชีพนครไทย</t>
  </si>
  <si>
    <t>วิทยาลัยเทคนิคพิษณุโลก</t>
  </si>
  <si>
    <t>วิทยาลัยพณิชยการบึงพระพิษณุโลก</t>
  </si>
  <si>
    <t>วิทยาลัยอาชีวศึกษาพณิชยการพิษณุโลก</t>
  </si>
  <si>
    <t>วิทยาลัยเทคโนโลยีบริหารธุรกิจพิษณุโลก</t>
  </si>
  <si>
    <t>ศูนย์ทดสอบมาตรฐานฝีมือแรงงานมหาวิทยาลัยพิษณุโลก</t>
  </si>
  <si>
    <t>เพชรบุรี</t>
  </si>
  <si>
    <t>ศูนย์ทดสอบมาตรฐานฝีมือแรงงาน วิทยาลัยเทคนิคเพชรบุรี</t>
  </si>
  <si>
    <t>วิทยาลัยการอาชีพบ้านลาด</t>
  </si>
  <si>
    <t>ศูนย์ทดสอบมาตรฐานฝีมือแรงงาน มหาวิทยาลัยราชภัฏเพชรบุรี</t>
  </si>
  <si>
    <t>พบ. 001/2561</t>
  </si>
  <si>
    <t>ศูนย์ทดสอบริษัทพีรพัฒน์ เทคโนโลยี จำกัด(มหาชน)</t>
  </si>
  <si>
    <t>ศูนย์ทดสอบมาตรฐานฝีมือแรงงาน โรงเรียนการโรงแรมและท่องเที่ยวรีเจ้นท์ชะอำ</t>
  </si>
  <si>
    <t>เพชรบูรณ์</t>
  </si>
  <si>
    <t>วิทยาลัยการอาชีพวิเชียรบุรี</t>
  </si>
  <si>
    <t>วิทยาลัยเทคนิคเพชรบูรณ์</t>
  </si>
  <si>
    <t>วิทยาลัยสารพัดช่างเพชรบูรณ์</t>
  </si>
  <si>
    <t>วิทยาลัยเทคโนโลยีสารสนเทศเพชรบูรณ์</t>
  </si>
  <si>
    <t>โรงเรียนปาณิสรา นวดและสปาไทหล่ม</t>
  </si>
  <si>
    <t>แพร่</t>
  </si>
  <si>
    <t>วิทยาลัยการอาชีพสอง</t>
  </si>
  <si>
    <t>วิทยาลัยสารพัดช่างแพร่</t>
  </si>
  <si>
    <t>วิทยาลัยเทคนิคแพร่</t>
  </si>
  <si>
    <t>วิทยาลัยชุมชนแพร่</t>
  </si>
  <si>
    <t>ภูเก็ต</t>
  </si>
  <si>
    <t>ศูนย์ทดสอบผู้ประกอบอาหารไทย มหาวิทยาลัยราชภัฎภูเก็ต</t>
  </si>
  <si>
    <t>หน่วยทดสอบมาตรฐานฝีมือช่างไฟฟ้า มหาวิทยาลัยราชภัฏภูเก็ต</t>
  </si>
  <si>
    <t>โรงเรียนบันยันทรี สปา อคาเดมี</t>
  </si>
  <si>
    <t>สุโข สปา อคาเดมี</t>
  </si>
  <si>
    <t>ศูนย์ทดสอบมาตรฐานฝีมือแรงงาน ภูเก็ตพัฒนา</t>
  </si>
  <si>
    <t>ศูนย์ทดสอบมาตรฐานฝีมือแรงงาน ตรี 24 วิศวกรรม</t>
  </si>
  <si>
    <t>โรงเรียนเรียนบันยันทรี สปา อคาเดมี่</t>
  </si>
  <si>
    <t>มหาสารคาม</t>
  </si>
  <si>
    <t>วิทยาลัยการอาชีพพยัคฆภูมิพิสัย</t>
  </si>
  <si>
    <t>มุกดาหาร</t>
  </si>
  <si>
    <t>วิทยายการอาชีพนวมินทราชินีมุกดาหาร</t>
  </si>
  <si>
    <t>วิทยาลัยการอาชีพนิคมคำสร้อย</t>
  </si>
  <si>
    <t>บริษัทโตโยต้ามุกดาหาร (1993) ผู้จำหน่ายโตโยต้า จำกัด</t>
  </si>
  <si>
    <t>วิทยาลัยอาชีวศึกษาดงหลวง</t>
  </si>
  <si>
    <t>วิทยาลัยเทคโนโลยีบริหารธุรกิจรักไทย มุกดาหาร</t>
  </si>
  <si>
    <t>แม่ฮ่องสอน</t>
  </si>
  <si>
    <t>วิทยาลัยการอาชีพนวมินทราชินีแม่ฮ่องสอน</t>
  </si>
  <si>
    <t>วิทยาลัยการอาชีพแม่สะเรียง</t>
  </si>
  <si>
    <t>วิทยาลัยชุมชนแม่ฮ่องสอน</t>
  </si>
  <si>
    <t>สัปปายยะ สปา แอนด์ คลินิก</t>
  </si>
  <si>
    <t>ยโสธร</t>
  </si>
  <si>
    <t>วิทยาลัยการอาชีพเลิงนกทา</t>
  </si>
  <si>
    <t>ยะลา</t>
  </si>
  <si>
    <t>วิทยาลัยสารพัดช่างยะลา</t>
  </si>
  <si>
    <t>วิทยาลัยการอาชีพรามัน</t>
  </si>
  <si>
    <t>วิทยาลัยการอาชีพเบตง</t>
  </si>
  <si>
    <t>วิทยาลัยเทคนิคยะลา</t>
  </si>
  <si>
    <t>ห้างหุ้นส่วนจำกัด มาร์ มอเตอร์คาร์</t>
  </si>
  <si>
    <t>บ้านรักสุขภาพนวดแผนไทย</t>
  </si>
  <si>
    <t>ร้อยเอ็ด</t>
  </si>
  <si>
    <t>มหาวิทยาลัยราชภัฏร้อยเอ็ด</t>
  </si>
  <si>
    <t>วิทยาลัยการอาชีพร้อยเอ็ด</t>
  </si>
  <si>
    <t>วิทยาลัยการอาชีพเกษตรวิสัย</t>
  </si>
  <si>
    <t>วิทยาลัยการอาชีพโพนทอง</t>
  </si>
  <si>
    <t>ศูนย์ทดสอบมาตรฐานฝีมือแรงงานวิทยาลัยเทคนิคร้อยเอ็ด</t>
  </si>
  <si>
    <t>วิทยาลัยเทคโนโลยีพาณิชยพลาญชัยร้อยเอ็ด</t>
  </si>
  <si>
    <t>วิทยาลัยเทคโนโลยีร้อยเอ็ด</t>
  </si>
  <si>
    <t>ศูนย์ทดสอบมาตรฐานฝีมือแรงงานวิทยาลัยเทคโนโลยีธีรภาดา</t>
  </si>
  <si>
    <t>ระนอง</t>
  </si>
  <si>
    <t>ศูนย์ทดสอบมาตรฐานฝีมือแรงงานวิทยาลัยการอาชีพกระบุรี</t>
  </si>
  <si>
    <t>ศูนย์ทดสอบมาตรฐานฝีมือแรงงานวิทยาลัยชุมชนระนอง</t>
  </si>
  <si>
    <t>ระยอง</t>
  </si>
  <si>
    <t>วิทยาลัยเทคนิคระยอง</t>
  </si>
  <si>
    <t>บริษัท ที แอล เอส กรุ๊ป เซาธ์อีส เอเซีย จำกัด</t>
  </si>
  <si>
    <t>บริษัท พี.พี.เอ็น. โปรเฟสชั่นแนล โอเปอร์เรเตอร์ เซอร์วิส จำกัด</t>
  </si>
  <si>
    <t>แฟคตอรี่ เทรนนิ่ง ๒</t>
  </si>
  <si>
    <t>บริษัท ลัคกี้ ดราก้อน เทรนนิ่ง แอนด์ เซอร์วิส จำกัด</t>
  </si>
  <si>
    <t>บอสโกเทรนนิ่ง เซ็นเตอร์</t>
  </si>
  <si>
    <t>วิทยาลัยเทคโนโลยีระยองบริหารธุรกิจ</t>
  </si>
  <si>
    <t>วิทยาลัยเทคโนโลยีอักษรบริหารธุรกิจ</t>
  </si>
  <si>
    <t>วิทยาลัยเทคโนโลยีไออาร์พีซี</t>
  </si>
  <si>
    <t>ราชบุรี</t>
  </si>
  <si>
    <t>มหาวิทยาลัยราชภัฎหมู่บ้านจอมบึง</t>
  </si>
  <si>
    <t>บริษัท เอสซีจึพี เอ็คเซลแลนซ์ เทรนนิ่ง เซ็นเตอร์ จำกัด</t>
  </si>
  <si>
    <t>วิทยาลัยเทคโนโลยีดอนบอสโก บ้านโป่ง</t>
  </si>
  <si>
    <t>วิทยาลัยอาชีวศึกษาดรุณาราชบุรี</t>
  </si>
  <si>
    <t>วิทยาเทคโนโลยีดรุณาโปลีเทคนิค</t>
  </si>
  <si>
    <t>ลพบุรี</t>
  </si>
  <si>
    <t>วิทยาลัยเทคนิคลพบุรี</t>
  </si>
  <si>
    <t>AND เทรนนิ่ง เซ็นเตอร์</t>
  </si>
  <si>
    <t>วิทยาลัยเทคโนโลยีอาชีวศึกษาหนองม่วง</t>
  </si>
  <si>
    <t>วิทยาลัยเทคโนโลยีลพบุรี</t>
  </si>
  <si>
    <t>วิทยาลัยเทคโนโลยีละโว้</t>
  </si>
  <si>
    <t>วิทยาลัยเทคโนโลยีชัยบาดาล</t>
  </si>
  <si>
    <t>ลำปาง</t>
  </si>
  <si>
    <t>ศูนย์สร้างทางลำปาง กรมทางหลวง</t>
  </si>
  <si>
    <t>วิทยาลัยการอาชีพเกาะคา</t>
  </si>
  <si>
    <t>วิทยาลัยการอาชีพเถิน</t>
  </si>
  <si>
    <t>วิทยาลัยเทคนิคลำปาง</t>
  </si>
  <si>
    <t>วิทยาลัยเทคโนโลยีและการจัดการ กฟผ.แม่เมาะ</t>
  </si>
  <si>
    <t>มหาวิทยาลัยสวนดุสิต ศูนย์การศึกษานอกที่ตั้ง ลำปาง</t>
  </si>
  <si>
    <t>ปูนลำปาง</t>
  </si>
  <si>
    <t>วิทยาลัยเทคโนโลยีลำปาง (แลมป์-เทค)</t>
  </si>
  <si>
    <t>วิทยาลัยอาชีวศึกษาลำปางพาณิชยการและเทคโนโลยี</t>
  </si>
  <si>
    <t>โรงเรียนภูมินทร์บริบาล ลำปาง</t>
  </si>
  <si>
    <t>ลำพูน</t>
  </si>
  <si>
    <t>วิทยาลัยเทคนิคลำพูน</t>
  </si>
  <si>
    <t>บริษัท โซดิแอค แอร์เคเทอร์ริ่ง อิควิปเม้นต์ (ไทยแลนด์) จํากัด</t>
  </si>
  <si>
    <t>วิทยาลัยเทคโนโลยีชรินรัตน์ลำพูน</t>
  </si>
  <si>
    <t>เลย</t>
  </si>
  <si>
    <t>ศูนย์ทดสอบมาตรฐษนฝีมือแรงงานบริษัท โค้วยู่ฮะมอเตอร์ จำกัด</t>
  </si>
  <si>
    <t>วิทยาลัยเทคนิคเลย</t>
  </si>
  <si>
    <t>ศูนย์ทดสอบมาตรฐานฝีมือแรงงานวิทยาลัยการอาชีพด่านซ้าย</t>
  </si>
  <si>
    <t>ศรีสะเกษ</t>
  </si>
  <si>
    <t>วิทยาลัยการอาชีพขุนหาญ</t>
  </si>
  <si>
    <t>วิทยาลัยอาชีวศึกษาจุลมณีอุทุมพรพิสัย</t>
  </si>
  <si>
    <t>วิทยาลัยเทคนิคกันทรลักษ์</t>
  </si>
  <si>
    <t>วิทยาลัยเทคนิคกันทรารมย์</t>
  </si>
  <si>
    <t>วิทยาลัยเทคนิคศรีสะเกษ</t>
  </si>
  <si>
    <t>วิทยาลัยการอาชีพขุขันธ์</t>
  </si>
  <si>
    <t>วิทยาลัยเทคโนโลยีศรีสะเกษบริหารธุรกิจ</t>
  </si>
  <si>
    <t>วิทยาลัยเทคโนโลยีบริหารธุรกิจรักไทย ขุขันธ์</t>
  </si>
  <si>
    <t>สกลนคร</t>
  </si>
  <si>
    <t>วิทยาลัยเทคนิคสกลนคร</t>
  </si>
  <si>
    <t>วิทยาลัยสารพัดช่างสกลนคร</t>
  </si>
  <si>
    <t>ศูนย์ทดสอบมหาวิทยาลัยราชมงคลสกลนคร</t>
  </si>
  <si>
    <t>วิทยาลัยเทคโนโลยีพุทธรักษา</t>
  </si>
  <si>
    <t>โรงเรียนสกลนครการบริรักษ์</t>
  </si>
  <si>
    <t>วิทยาลัยเทคโนโลยีพณิชยการบ้านม่วง</t>
  </si>
  <si>
    <t>วิทยาลัยเทคโนโลยีพังโคนพณิชยการ</t>
  </si>
  <si>
    <t>วิทยาลัยเทคโนโลยีวานรนิวาส</t>
  </si>
  <si>
    <t>วิทยาลัยเทคโนโลยีสว่างแดนดิน</t>
  </si>
  <si>
    <t>สงขลา</t>
  </si>
  <si>
    <t>วิทยาลัยเทคนิคหาดใหญ่</t>
  </si>
  <si>
    <t>วิทยาลัยรัตภูมิ</t>
  </si>
  <si>
    <t>มหาชัยโฟร์คลิฟท์</t>
  </si>
  <si>
    <t>วิทยาลัยเทคโนโลยีสงขลา</t>
  </si>
  <si>
    <t>วิทยาลัยเทคโนโลยีหาดใหญ่</t>
  </si>
  <si>
    <t>เนเชอรัล โซล</t>
  </si>
  <si>
    <t>วิทยาลัยเทคโนโลยีพณิชยการหาดใหญ่</t>
  </si>
  <si>
    <t>สตูล</t>
  </si>
  <si>
    <t>วิทยาลัยการอาชีพละงู</t>
  </si>
  <si>
    <t>วิทยาลัยเทคนิคสตูล</t>
  </si>
  <si>
    <t>วิทยาลัยชุมชนสตูล</t>
  </si>
  <si>
    <t>สมุทรปราการ</t>
  </si>
  <si>
    <t>วิทยาลัยเทคนิคกาญจนาภิเษก สมุทรปราการ</t>
  </si>
  <si>
    <t>โรงเรียนจุฬารัตน์ อินเตอร์ เฮลท์</t>
  </si>
  <si>
    <t>บริษัท เตียวฮงสีลม จำกัด</t>
  </si>
  <si>
    <t>สมาคมช่างเหมาไฟฟ้าและเครื่องกลไทย สาขา บริษัท เซ็กโก้ เอ็นจิเนียริ่ง แอนด์สตรัคชั่น จำกัด</t>
  </si>
  <si>
    <t>อัญชัญสปา</t>
  </si>
  <si>
    <t>บริษัท อีคอท ดีเวลลอปเม้นท์ เซ็นเตอร์ จำกัด</t>
  </si>
  <si>
    <t>Tasaki Trianing Center</t>
  </si>
  <si>
    <t>ศูนย์ทดสอบมาตรฐานฝีมือแรงงาน เทคโนโลยีไทย-ไต้หวัน BDI</t>
  </si>
  <si>
    <t>โรงเรียน จุฬารัตน์ อินเตอร์ เฮลท์</t>
  </si>
  <si>
    <t>สมุทรสงคราม</t>
  </si>
  <si>
    <t>วิทยาลัยเทคนิคสมุทรสงคราม</t>
  </si>
  <si>
    <t>ศูนย์ทดสอบมาตรฐานฝีมือแรงงาน วิทยาลัยสารพัดช่างสมุทรสงคราม</t>
  </si>
  <si>
    <t>สมุทรสาคร</t>
  </si>
  <si>
    <t>ศูนย์ทดสอบมาตรฐานฝีมือแรงงานแห่งชาติ บริษัท อาซีฟา จำกัด (มหาชน)</t>
  </si>
  <si>
    <t>ศูนย์ทดสอบวิทยาลัยเทคโนโลยีฐานเทคโนโลยี</t>
  </si>
  <si>
    <t>วิทยาลัยเทคนิคสมุทรสาคร</t>
  </si>
  <si>
    <t>วิทยาลัยการอาชีพบ้านแพ้ว</t>
  </si>
  <si>
    <t>สถาบันเทคโนโลยียานยนต์มหาชัย</t>
  </si>
  <si>
    <t>สระแก้ว</t>
  </si>
  <si>
    <t>วิทยาลัยการอาชีพวังน้ำเย็น</t>
  </si>
  <si>
    <t>วิทยาลัยเทคนิคสระแก้ว</t>
  </si>
  <si>
    <t>ศูนย์ทดสอบมาตรฐานฝีมือแรงงาน(วิทยาลัยการอาชีพวังน้ำเย็น)</t>
  </si>
  <si>
    <t>สระบุรี</t>
  </si>
  <si>
    <t>วิทยาลัยสารพัดช่างสระบุรี</t>
  </si>
  <si>
    <t>วิทยาลัยเทคนิคสระบุรี</t>
  </si>
  <si>
    <t>เม้งเจริญ</t>
  </si>
  <si>
    <t>ศูนย์ทดสอบมาตรฐานฝีมือแรงงาน วิทยาลัยการอาชีพสระบุรี</t>
  </si>
  <si>
    <t>ศูนย์ทดสอบมาตรฐานฝีมือแรงงานแห่งชาติ สยามยิปซัม</t>
  </si>
  <si>
    <t>ศูนย์ฝึกอบรมหลังคา ฝ้า ผนังSCG</t>
  </si>
  <si>
    <t>โลจีสติกส์ สกิลส์ ดีเวลลอปเม้นท์</t>
  </si>
  <si>
    <t>ศูนย์ฝึกทักษะฝีมือช่าง SCG CERAMICS</t>
  </si>
  <si>
    <t>สิงห์บุรี</t>
  </si>
  <si>
    <t>วิทยาลัยการอาชีพอินทร์บุรี</t>
  </si>
  <si>
    <t>วิทยาลัยอาชีวศึกษาสิงห์บุรี</t>
  </si>
  <si>
    <t>สุโขทัย</t>
  </si>
  <si>
    <t>วิทยาลัยเทคนิคสุโขทัย</t>
  </si>
  <si>
    <t>วิทยาลัยสารพัดช่างสุโขทัย</t>
  </si>
  <si>
    <t>สุพรรณบุรี</t>
  </si>
  <si>
    <t>มหาวิทยาลัยเทคโนโลยีราชมงคลสุวรรณภูมิ ศูนย์สุพรรณบุรี</t>
  </si>
  <si>
    <t>วิทยาลัยสารพัดช่างบรรหาร-แจ่มใส จังหวัดสุพรรณบุรี</t>
  </si>
  <si>
    <t>วิทยาลัยเทคโนโลยีสหวิทย์บริหารธุรกิจ</t>
  </si>
  <si>
    <t>ปิยราษฎร์ อู่ทอง สุพรรณบุรี</t>
  </si>
  <si>
    <t>สุราษฎร์ธานี</t>
  </si>
  <si>
    <t>วิทยาลัยการอาชีพเวียงสระ</t>
  </si>
  <si>
    <t>วิทยาลัยการอาชีพไชยา</t>
  </si>
  <si>
    <t>ศูนย์ทดสอบมาตรฐานฝีมือแรงงานวิทยาลัยเทคนิคสุราษฎร์ธานี</t>
  </si>
  <si>
    <t>เนเชอรัลวิงสปาสมุย</t>
  </si>
  <si>
    <t>ศูนย์ทดสอบมาตรฐานฝีมือแรงงานวิทยาลัย ดอนบอสโกสุราษฎร์</t>
  </si>
  <si>
    <t>สุรินทร์</t>
  </si>
  <si>
    <t>วิทยาลัยสารพัดช่างสุรินทร์</t>
  </si>
  <si>
    <t>วิทยาลัยการอาชีพท่าตูม</t>
  </si>
  <si>
    <t>คณะเกษตรศาสตร์และเทคโนโลยี มหาวิทยาลัยเทคโนโลยีราชมงคลอีสานวิทยาเขตสุรินทร์</t>
  </si>
  <si>
    <t>วิทยาลัยอาชีวศึกษาสุรินทร์</t>
  </si>
  <si>
    <t>หนองคาย</t>
  </si>
  <si>
    <t>วิทยาลัยเทคโนโลยีและอุตสาหกรรมการต่อเรือหนองคาย</t>
  </si>
  <si>
    <t>วิทยาลัยเทคนิคหนองคาย</t>
  </si>
  <si>
    <t>วิทยาลัยเทคโนโลยีโพนพิสัย</t>
  </si>
  <si>
    <t>โรงเรียนฝึกอาชีพณภัทร</t>
  </si>
  <si>
    <t>วิทยาลัยเทคโนโลยีอาเซียน</t>
  </si>
  <si>
    <t>หนองบัวลำภู</t>
  </si>
  <si>
    <t>วิทยาลัยเทคนิคหนองบัวลำภู</t>
  </si>
  <si>
    <t>วิทยาลัยเทคโนโลยีบริหารธุรกิจรักไทยนากลาง</t>
  </si>
  <si>
    <t>วิทยาลัยเทคโนโลยีพิชญบัณฑิต</t>
  </si>
  <si>
    <t>อ่างทอง</t>
  </si>
  <si>
    <t>วิทยาลัยการอาชีพวิเศษชัยชาญ</t>
  </si>
  <si>
    <t>วิทยาลัยการอาชีพโพธิ์ทอง</t>
  </si>
  <si>
    <t>ศูนย์ทดสอบมาตรฐานฝีมือแรงงาน ช่างเขียนแบบเครื่องกลด้วยคอมพิวเตอร์ CAD</t>
  </si>
  <si>
    <t>อำนาจเจริญ</t>
  </si>
  <si>
    <t>ร้านพีดี เซ็นเตอร์ ดอทคอม</t>
  </si>
  <si>
    <t>วิทยาลัยเทคนิคหัวตะพาน</t>
  </si>
  <si>
    <t>วิทยาลัยเทคนิคอำนาจเจริญ</t>
  </si>
  <si>
    <t>ศูนย์แพทย์แผนไทยพนา</t>
  </si>
  <si>
    <t>วิทยาลัยเทคโนโลยีอำนาจเจริญ</t>
  </si>
  <si>
    <t>อุดรธานี</t>
  </si>
  <si>
    <t>วิทยาลัยการอาชีพกุมภวาปี</t>
  </si>
  <si>
    <t>วิทยาลัยการอาชีพหนองหาน NHC</t>
  </si>
  <si>
    <t>วิทยาลัยอาชีวศึกษาอุดรธานี</t>
  </si>
  <si>
    <t>เรือนพิไล</t>
  </si>
  <si>
    <t>โรงเรียนพัฒนาอาชีพอุดรธานี</t>
  </si>
  <si>
    <t>ศูนย์ทดสอบฝีมือแรงงานสายสลิล</t>
  </si>
  <si>
    <t>วิทยาลัยเทคโนโลยีภูมิบัณฑิต</t>
  </si>
  <si>
    <t>วิทยาลัยเทคโนโลยีพณิชยการบ้านดุง</t>
  </si>
  <si>
    <t>วิทยาลัยเทคโนโลยีสันตพล</t>
  </si>
  <si>
    <t>อุตรดิตถ์</t>
  </si>
  <si>
    <t>วิทยาลัยเทคโนโลยีอุตรดิตถ์</t>
  </si>
  <si>
    <t>มหาวิทยาลัยราชภัฏอุตรดิตถ์</t>
  </si>
  <si>
    <t>วิทยาลัยการอาชีพพิชัย</t>
  </si>
  <si>
    <t>วิทยาลัยเทคนิคอุตรดิตถ์</t>
  </si>
  <si>
    <t>อุทัยธานี</t>
  </si>
  <si>
    <t>ศูนย์ทดสอบมาตรฐานฝีมือแรงงานวิทยาลัยชุมชนอุทัยธานี</t>
  </si>
  <si>
    <t>ศูนย์ทดสอบมาตรฐานฝีมือแรงงานวิทยาลัยเทคนิคอุทัยธานี</t>
  </si>
  <si>
    <t>อุบลราชธานี</t>
  </si>
  <si>
    <t>วิทยาลัยเทคนิคตระการพืชผล</t>
  </si>
  <si>
    <t>โรงเรียนเซ็นทรัลบริรักษ์อินเตอร์</t>
  </si>
  <si>
    <t>วิทยาลัยเทคนิคเขมราฐ</t>
  </si>
  <si>
    <t>วิทยาลัยการอาชีพวารินชำราบ</t>
  </si>
  <si>
    <t>วิทยาลัยสารพัดช่างอุบลราชธานี</t>
  </si>
  <si>
    <t>วิทยาลัยเทคนิคพิบูลมังสาหาร</t>
  </si>
  <si>
    <t>วิทยาลัยเทคนิคเดชอุดม</t>
  </si>
  <si>
    <t>โรงเรียนรักษ์อุบลการบริบาล</t>
  </si>
  <si>
    <t>วิทยาลัยเทคโนโลยีบริหารธุรกิจรักไทย บุณฑริก</t>
  </si>
  <si>
    <t>วิทยาลัยเทคโนโลยีบริหารธุรกิจรักไทย น้ำยืน</t>
  </si>
  <si>
    <t>วิทยาลัยเทคโนโลยีบริหารธุรกิจรักไทย สิรินธร</t>
  </si>
  <si>
    <t>ห้างหุ้นส่วนจำกัด เดอะแคร์แอนด์เฮลธ์ กรุ๊ป</t>
  </si>
  <si>
    <t>โรงเรียนเดอะแคร์การบริบาล</t>
  </si>
  <si>
    <t>ข้อมูลประกอบการให้เงินช่วยเหลือหรืออุดหนุน ตามประกาศข้อ 11</t>
  </si>
  <si>
    <t xml:space="preserve">รายชื่อศูนย์ประเมินตามมาตรา 26/4(2) องค์กรอาชีพ </t>
  </si>
  <si>
    <t>จำนวน (แห่ง)</t>
  </si>
  <si>
    <t>สมาคมช่างเหมาไฟฟ้าและเครื่องกลไทย</t>
  </si>
  <si>
    <t>กรงเทพฯ</t>
  </si>
  <si>
    <t>สมาคมผู้ตรวจสอบและบริหารความปลอดภัยอาคาร</t>
  </si>
  <si>
    <t>สมาคมส่งเสริมเทคโนโลยี (ไทย-ญี่ปุ่น)</t>
  </si>
  <si>
    <t>สมาคมพัฒนาความปลอดภัยและอนามัยในการทำงาน (สำนักงานใหญ่กรุงเทพ)</t>
  </si>
  <si>
    <t>สมาคมพัฒนาความปลอดภัยและอนามัยในการทำงาน (สาขาชลบุรี)</t>
  </si>
  <si>
    <t>สมาคมพัฒนาความปลอดภัยและอนามัยในการทำงาน (สาขาราชบุรี)</t>
  </si>
  <si>
    <t xml:space="preserve">รายชื่อศูนย์ประเมินตามมาตรา 26/4(2) ภาครัฐ  </t>
  </si>
  <si>
    <t>การไฟฟ้านครหลวง</t>
  </si>
  <si>
    <t>การไฟฟ้าส่วนภูมิภาคสำนักงานใหญ่</t>
  </si>
  <si>
    <t>มหาวิทยาลัยเทคโนโลยีพระจอมเกล้าพระนครเหนือ</t>
  </si>
  <si>
    <t>การไฟฟ้าส่วนภูมิภาค เขต 2 (ภาคกลาง) จ.ชลบุรี</t>
  </si>
  <si>
    <t>การไฟฟ้าส่วนภูมิภาค เขต 1 (ภาคเหนือ) จ.เชียงใหม่</t>
  </si>
  <si>
    <t>การไฟฟ้าส่วนภูมิภาค เขต 3 (ภาคกลาง) จ.นครปฐม</t>
  </si>
  <si>
    <t>การไฟฟ้าส่วนภูมิภาค เขต 3 (ภาคตะวันออกเฉียงเหนือ) จ.นครราชสีมา</t>
  </si>
  <si>
    <t>การไฟฟ้าส่วนภูมิภาค เขต 2 (ภาคใต้) จ.นครศรีธรรมราช</t>
  </si>
  <si>
    <t>การไฟฟ้าส่วนภูมิภาค เขต 1 (ภาคกลาง) จ.พระนครศรีอยุธยา</t>
  </si>
  <si>
    <t>การไฟฟ้าส่วนภูมิภาค เขต 2 (ภาคเหนือ) จ.พิษณุโลก</t>
  </si>
  <si>
    <t>การไฟฟ้าส่วนภูมิภาค เขต 1 (ภาคใต้) จ.เพชรบุรี</t>
  </si>
  <si>
    <t>การไฟฟ้าส่วนภูมิภาค เขต 3 (ภาคใต้) จ.ยะลา</t>
  </si>
  <si>
    <t>การไฟฟ้าส่วนภูมิภาค เขต 3 (ภาคเหนือ) จ.ลพบุรี</t>
  </si>
  <si>
    <t>มหาวิทยาลัยราชภัฎลำปาง</t>
  </si>
  <si>
    <t>การไฟฟ้าส่วนภูมิภาค เขต 1 (ภาคตะวันออกเฉียงเหนือ) จ.อุดรธานี</t>
  </si>
  <si>
    <t>มหาวิทยาลัยราชภัฎอุดรธานี</t>
  </si>
  <si>
    <t>มหาวิทยาลัยราชภัฎอุตรดิตถ์</t>
  </si>
  <si>
    <t>การไฟฟ้าส่วนภูมิภาค เขต 2 (ภาคตะวันออกเฉียงเหนือ) จ.อุบลราชธานี</t>
  </si>
  <si>
    <t>ข้อมูลประกอบการให้เงินช่วยเหลือหรืออุดหนุน ตามประกาศ ข้อ 4</t>
  </si>
  <si>
    <t>ผลการดำเนินงานของศูนย์ทดสอบมาตรฐานฝีมือแรงงาน จำแนกตามหน่วยงาน ปี 2562</t>
  </si>
  <si>
    <t>จำนวนแห่ง</t>
  </si>
  <si>
    <t>ศูนย์ทดสอบ</t>
  </si>
  <si>
    <t>ผู้เข้าทดสอบ</t>
  </si>
  <si>
    <t>ผู้ผ่านทดสอบ</t>
  </si>
  <si>
    <t>ขอรับเงินช่วยเหลือหรืออุดหนุน</t>
  </si>
  <si>
    <t>วิทยาลัยเทคนิคอุบลราชธานี</t>
  </si>
  <si>
    <t>สถาบันพัฒนาฝีมือแรงงาน 7อุบลราชธานี</t>
  </si>
  <si>
    <t>สถาบันพัฒนาฝีมือแรงงาน 1สมุทรปราการ</t>
  </si>
  <si>
    <t>สถาบันพัฒนาฝีมือแรงงาน 5นครราชสีมา</t>
  </si>
  <si>
    <t>สำนักงานพัฒนาฝีมือแรงงาน
ศรีสะเกษ</t>
  </si>
  <si>
    <t>วิทยาลัยเทคโนโลยีบริหารธุรกิจรักไทย 
ขุขันธ์</t>
  </si>
  <si>
    <t>เอกสาร 1</t>
  </si>
  <si>
    <t>สถาบันพัฒนาฝีมือแรงงาน 2 สุพรรณบุรี</t>
  </si>
  <si>
    <t>สถาบันพัฒนาฝีมือแรงงาน 23 ปัตตานี</t>
  </si>
  <si>
    <t>สถาบันพัฒนาฝีมือแรงงาน 24 ยะลา</t>
  </si>
  <si>
    <t>สถาบันพัฒนาฝีมือแรงงาน 25 นราธิวาส</t>
  </si>
  <si>
    <t xml:space="preserve">ผู้ดำเนินการทดสอบฯ ที่มีผู้ผ่านการทดสอบ 100 คน </t>
  </si>
  <si>
    <t>ผู้ดำเนินการทดสอบฯ ที่ส่งค่าทดสอบเข้ากองทุน</t>
  </si>
  <si>
    <t>ศูนย์ประเมินฯ มาตรา 26/4(2) ที่ส่งค่าธรรมเนียมเข้ากองทุน</t>
  </si>
  <si>
    <t>ประกาศข้อ 4</t>
  </si>
  <si>
    <t>ประกาศข้อ 7</t>
  </si>
  <si>
    <t>ประกาศข้อ 11</t>
  </si>
  <si>
    <t>ผู้ประกอบกิจการที่พัฒนาฝีมือแรงงาน
เกินกว่าร้อยละ 70</t>
  </si>
  <si>
    <t>สถาบันพัฒนาฝีมือแรงงาน 11 
สุราษฎร์ธานี</t>
  </si>
  <si>
    <t>เอกสาร 2</t>
  </si>
  <si>
    <t>จำนวนพนักงานเฉลี่ยทั้งปี</t>
  </si>
  <si>
    <t>สัดส่วนลูกจ้างร้อยละ 50 ที่ต้องฝึกฝีมือแรงงาน</t>
  </si>
  <si>
    <t>จำนวนลูกจ้างที่ได้รับการพัฒนาฯ ส่วนที่เกินกว่าร้อยละ 70</t>
  </si>
  <si>
    <t>จำนวนลูกจ้างเฉลี่ยร้อยละ 70</t>
  </si>
  <si>
    <t>จำนวนเงินช่วยเหลือหรืออุดหนุน</t>
  </si>
  <si>
    <t>สถาบันพัฒนาฝีมือแรงงาน 2 สุพรรบุรี</t>
  </si>
  <si>
    <t>สถาบันพัฒนาฝีมือแรงงาน 8 นครสรรค์</t>
  </si>
  <si>
    <t>สถาบันพัฒนาฝีมือแรงงาน 11 สุราฎร์ธานี</t>
  </si>
  <si>
    <t>สสำนักงานพัฒนาฝีมือแรงงานสระบุรี</t>
  </si>
  <si>
    <t>บริษัท ซีอีเอส.เอ็นจิเนียริ่ง แอนด์ เมนเทนแนนซ์ 
เซอร์วิสเซส จำกัด </t>
  </si>
  <si>
    <t>บริษัท เดอะ เนเชอรัล บิวตี้ แอนด์ คอสเมติก 
(ประเทศไทย) จำกัด </t>
  </si>
  <si>
    <t>บริษัท ฮัทชินสัน เทคโนโลยี โอเปอเรชั่นส์ 
(ประเทศไทย) จำกัด </t>
  </si>
  <si>
    <t>บริษัท จอห์นสัน คอนโทรล-ฮิตาชิ คอมโพเน้นท์ 
(ประเทศไทย) จำกัด </t>
  </si>
  <si>
    <t>บริษัท ฟู่ทง กรู๊ป เทคโนโลยี การสื่อสาร 
(ประเทศไทย) จำกัด </t>
  </si>
  <si>
    <t>กิจการร่วมค้าเชียงใหม่ริมดอย-ซีอาร์ซี 
เอ็นไวรอนเมนทอล เคียว </t>
  </si>
  <si>
    <t>บริษัท เอ็มเอชไอ ออโตโมทีฟ ไคลเมท คอนโทรล 
(ไทยแลนด์) จำกัด </t>
  </si>
  <si>
    <t>เอกสาร 3</t>
  </si>
  <si>
    <t>ลำดับที่หน่ายงาน</t>
  </si>
  <si>
    <t>เอกสาร 5</t>
  </si>
  <si>
    <t>เอกสาร 4</t>
  </si>
  <si>
    <t>จำนวน 
(แห่ง)</t>
  </si>
  <si>
    <t>โรงเรียนฝึกอาชีพกรุงเทพมหานคร 
(อาทร สังขะวัฒนะ)</t>
  </si>
  <si>
    <t>ศูฯย์ยกระดับมาตรฐานอุตสาหกรรมอัญมณี
และเครื่องประดับไทย</t>
  </si>
  <si>
    <t>คณะเทคโนโลยีคหกรรมศาสตร์ มหาวิทยาลัยเทคโนโลยี
ราชมงคลพระนคร</t>
  </si>
  <si>
    <t>โรงเรียนการเรืองยิ่งเจริญ</t>
  </si>
  <si>
    <t>ศูนย์ถ่ายทอดเทคโนโลยีเครื่องปรับอากาศ 
สมาคมผู้ค้าเครื่องปรับอากาศไทย</t>
  </si>
  <si>
    <t>ศูนย์ทดสอบมาตรฐานฝีมือแรงงานห้องปฏิบัติการ
และศูนย์ทดสอบมาตรฐานฝีมือแรงงานแห่งชาติ ด้านโลจิสติกส์</t>
  </si>
  <si>
    <t>ศูนย์ทดสอบมาตรฐานฝีมือแรงงานมหาวิทยาลัยราชภัฏ
รำไพพรรณี</t>
  </si>
  <si>
    <t>ศูนย์ทดสอบมาตรฐานฝีมือแรงงาน สาขาวังพิกุล 
(บ้านประคบทอง)</t>
  </si>
  <si>
    <t>ศูนย์ทดสอบมาตรฐานฝีมือแรงงานวิทยาลัยเทคโนโลยี 
ไฮเทค ชัยภูมิ</t>
  </si>
  <si>
    <t>ศูนย์ทดสอบมาตรฐานฝีมือแรงงานแห่งชาติ 
วิทยาลัยการอาชีพสตึก</t>
  </si>
  <si>
    <t>ศูนย์ทดสอบมาตรฐานฝีมือแรงงาน โรงเรียนเพ็ญแข
แพทย์แผนไทย</t>
  </si>
  <si>
    <t>สถาบันพัฒนาความเป็นเลิศทางทรัพยากรมนุษย์ ดีทีอี 
บริษัท ดี เอ็นเตอร์ไพรส์เทรนนิ่งเอ็กเซลเลนซ์ จำกัด</t>
  </si>
  <si>
    <t>ศูนย์ทดสอบมาตรฐานฝีมือแรงงาน วิทยาลัยการอาชีพ
วิเศษชัยชาญ</t>
  </si>
  <si>
    <t>กบ. 001/2561</t>
  </si>
  <si>
    <t>กบ. 001/2560</t>
  </si>
  <si>
    <t>กบ. 001/2559</t>
  </si>
  <si>
    <t>กบ. 002/2561</t>
  </si>
  <si>
    <t>กบ. 001/2562</t>
  </si>
  <si>
    <t>กทม. 011/2558</t>
  </si>
  <si>
    <t>กทม. 011/2556</t>
  </si>
  <si>
    <t>กทม. 028/2548</t>
  </si>
  <si>
    <t>กทม. 007/2558</t>
  </si>
  <si>
    <t>กทม. 010/2558</t>
  </si>
  <si>
    <t>กทม. 001/2555</t>
  </si>
  <si>
    <t>กทม. 001/2561</t>
  </si>
  <si>
    <t>กทม. 002/2553</t>
  </si>
  <si>
    <t>กทม. 006/2560</t>
  </si>
  <si>
    <t>กทม. 010/2560</t>
  </si>
  <si>
    <t>กทม. 005/2562</t>
  </si>
  <si>
    <t>กทม. 003/2562</t>
  </si>
  <si>
    <t>กทม. 011/2562</t>
  </si>
  <si>
    <t>กทม. 001/2558</t>
  </si>
  <si>
    <t>กทม. 012/2562</t>
  </si>
  <si>
    <t>กทม. 008/2558</t>
  </si>
  <si>
    <t>กทม. 002/2561</t>
  </si>
  <si>
    <t>กทม. 008/2560</t>
  </si>
  <si>
    <t>กทม. 018/2560</t>
  </si>
  <si>
    <t>กทม. 016/2560</t>
  </si>
  <si>
    <t>กทม. 005/2558</t>
  </si>
  <si>
    <t>กทม. 004/2560</t>
  </si>
  <si>
    <t>กทม. 003/2558</t>
  </si>
  <si>
    <t>กทม. 018/2558</t>
  </si>
  <si>
    <t>กทม. 013/2561</t>
  </si>
  <si>
    <t>กทม. 004/2561</t>
  </si>
  <si>
    <t>กทม. 008/2561</t>
  </si>
  <si>
    <t>กทม. 003/2561</t>
  </si>
  <si>
    <t>กทม. 014/2562</t>
  </si>
  <si>
    <t>กทม. 011/2557</t>
  </si>
  <si>
    <t>กทม. 013/2562</t>
  </si>
  <si>
    <t>กทม. 001/2562</t>
  </si>
  <si>
    <t>กทม. 006/2561</t>
  </si>
  <si>
    <t>กทม. 005/2561</t>
  </si>
  <si>
    <t>กทม. 008/2562</t>
  </si>
  <si>
    <t>กทม. 012/2560</t>
  </si>
  <si>
    <t>กทม. 005/2560</t>
  </si>
  <si>
    <t>กทม. 013/2557</t>
  </si>
  <si>
    <t>กทม. 004/2562</t>
  </si>
  <si>
    <t>กทม. 006/2562</t>
  </si>
  <si>
    <t>กทม. 029/2548</t>
  </si>
  <si>
    <t>กทม. 011/2561</t>
  </si>
  <si>
    <t>กทม. 007/2561</t>
  </si>
  <si>
    <t>กทม. 013/2559</t>
  </si>
  <si>
    <t>กทม. 010/2562</t>
  </si>
  <si>
    <t>กทม. 014/2559</t>
  </si>
  <si>
    <t>กทม. 008/2557</t>
  </si>
  <si>
    <t>กทม. 009/2557</t>
  </si>
  <si>
    <t xml:space="preserve"> กทม. 011/2554</t>
  </si>
  <si>
    <t>กทม. 002/2556</t>
  </si>
  <si>
    <t>กทม. 012/2559</t>
  </si>
  <si>
    <t>กทม. 013/2558</t>
  </si>
  <si>
    <t>กทม. 016/2558</t>
  </si>
  <si>
    <t>กทม. 016/2559</t>
  </si>
  <si>
    <t>กจ. 002/2559</t>
  </si>
  <si>
    <t>กจ. 001/2557</t>
  </si>
  <si>
    <t>กจ. 001/2559</t>
  </si>
  <si>
    <t>กส. 001/2558</t>
  </si>
  <si>
    <t>กส. 001/2561</t>
  </si>
  <si>
    <t>กส. 001/2559</t>
  </si>
  <si>
    <t>กพ. 001/2560</t>
  </si>
  <si>
    <t>กพ. 001/2562</t>
  </si>
  <si>
    <t>กพ. 001/2561</t>
  </si>
  <si>
    <t>กพ. 002/2560</t>
  </si>
  <si>
    <t>ขก. 004/2561</t>
  </si>
  <si>
    <t>ขก. 001/2561</t>
  </si>
  <si>
    <t>ขก. 001/2560</t>
  </si>
  <si>
    <t>ขก. 002/2561</t>
  </si>
  <si>
    <t>ขก. 003/2561</t>
  </si>
  <si>
    <t>ขก. 008/2561</t>
  </si>
  <si>
    <t>ขก. 001/2557</t>
  </si>
  <si>
    <t>ขก. 004/2559</t>
  </si>
  <si>
    <t>ขก. 007/2561</t>
  </si>
  <si>
    <t>ขก. 006/2561</t>
  </si>
  <si>
    <t>ขก. 005/2561</t>
  </si>
  <si>
    <t>ขก. 015/2562</t>
  </si>
  <si>
    <t>จบ. 003/2559</t>
  </si>
  <si>
    <t>จบ. 001/2562</t>
  </si>
  <si>
    <t>จบ. 001/2561</t>
  </si>
  <si>
    <t>ฉช. 001/2559</t>
  </si>
  <si>
    <t>ชบ. 008/2560</t>
  </si>
  <si>
    <t>ชบ. 005/2558</t>
  </si>
  <si>
    <t>ชบ. 002/2561</t>
  </si>
  <si>
    <t>ชบ. 006/2559</t>
  </si>
  <si>
    <t>ฉช. 001/2562</t>
  </si>
  <si>
    <t>ฉช. 001/2560</t>
  </si>
  <si>
    <t>ฉช. 002/2561</t>
  </si>
  <si>
    <t>ฉช. 004/2561</t>
  </si>
  <si>
    <t>ชบ. 001/2562</t>
  </si>
  <si>
    <t>ชบ. 002/2560</t>
  </si>
  <si>
    <t>ชบ. 005/2560</t>
  </si>
  <si>
    <t>ชบ. 004/2560</t>
  </si>
  <si>
    <t>ชบ. 006/2560</t>
  </si>
  <si>
    <t>ชบ. 002/2562</t>
  </si>
  <si>
    <t>ชบ. 001/2560</t>
  </si>
  <si>
    <t>ชบ. 005/2559</t>
  </si>
  <si>
    <t>ชบ. 004/2559</t>
  </si>
  <si>
    <t>ชบ. 008/2559</t>
  </si>
  <si>
    <t>ชบ. 009/2559</t>
  </si>
  <si>
    <t>ชบ. 013/2559</t>
  </si>
  <si>
    <t>ชบ. 002/2558</t>
  </si>
  <si>
    <t>ชบ. 009/2560</t>
  </si>
  <si>
    <t>ชบ. 003/2562</t>
  </si>
  <si>
    <t>ชบ. 003/2558</t>
  </si>
  <si>
    <t>ชบ. 003/2559</t>
  </si>
  <si>
    <t>ชบ. 001/2561</t>
  </si>
  <si>
    <t>ขก. 002/2559</t>
  </si>
  <si>
    <t>ชน. 001/2560</t>
  </si>
  <si>
    <t>ชน. 002/2561</t>
  </si>
  <si>
    <t>ชน. 001/2559</t>
  </si>
  <si>
    <t>ชย. 006/2558</t>
  </si>
  <si>
    <t>ชย. 011/2561</t>
  </si>
  <si>
    <t>ชย. 001/2560</t>
  </si>
  <si>
    <t>ชย. 003/2561</t>
  </si>
  <si>
    <t>ชย. 005/2558</t>
  </si>
  <si>
    <t>ชย. 012/2561</t>
  </si>
  <si>
    <t>ชย. 001/2561</t>
  </si>
  <si>
    <t>ชย. 001/2562</t>
  </si>
  <si>
    <t>ชพ. 003/2559</t>
  </si>
  <si>
    <t>ชพ. 001/2560</t>
  </si>
  <si>
    <t>วิทยาลัยเทคโนโลยีกรุงธนเชียงรายไทย - เยอรมัน</t>
  </si>
  <si>
    <t>ชร. 001/2561</t>
  </si>
  <si>
    <t>ชร. 002/2561</t>
  </si>
  <si>
    <t>ชร. 001/2559</t>
  </si>
  <si>
    <t>ชร. 003/2561</t>
  </si>
  <si>
    <t>ชร. 001/2560</t>
  </si>
  <si>
    <t>ชม. 003/2560</t>
  </si>
  <si>
    <t>ชม. 001/2562</t>
  </si>
  <si>
    <t>ชร. 001/2562</t>
  </si>
  <si>
    <t>ชม. 003/2543</t>
  </si>
  <si>
    <t>ชม. 004/2559</t>
  </si>
  <si>
    <t>ชม. 006/2560</t>
  </si>
  <si>
    <t>ชม. 002/2558</t>
  </si>
  <si>
    <t>ตง. 003/2559</t>
  </si>
  <si>
    <t>ตง. 001/2560</t>
  </si>
  <si>
    <t>ตร. 001/2561</t>
  </si>
  <si>
    <t>ตร. 001/2559</t>
  </si>
  <si>
    <t>ตร. 001/2558</t>
  </si>
  <si>
    <t>ตก. 001/2559</t>
  </si>
  <si>
    <t>ตก. 001/2560</t>
  </si>
  <si>
    <t>ตก. 001/2558</t>
  </si>
  <si>
    <t>นย. 002/2559</t>
  </si>
  <si>
    <t>นฐ. 002/2558</t>
  </si>
  <si>
    <t>นฐ. 001/2559</t>
  </si>
  <si>
    <t>นฐ. 002/2559</t>
  </si>
  <si>
    <t>นฐ. 001/2558</t>
  </si>
  <si>
    <t>นฐ. 001/2560</t>
  </si>
  <si>
    <t>นฐ. 002/2560</t>
  </si>
  <si>
    <t>นพ. 003/2559</t>
  </si>
  <si>
    <t>นพ. 001/2560</t>
  </si>
  <si>
    <t>นพ. 001/2561</t>
  </si>
  <si>
    <t>นพ. 001/2562</t>
  </si>
  <si>
    <t>นพ. 002/2561</t>
  </si>
  <si>
    <t>นม. 007/2560</t>
  </si>
  <si>
    <t>นม. 003/2559</t>
  </si>
  <si>
    <t>นม. 001/2561</t>
  </si>
  <si>
    <t>นม. 002/2561</t>
  </si>
  <si>
    <t>นม. 002/2560</t>
  </si>
  <si>
    <t>นม. 001/2560</t>
  </si>
  <si>
    <t>นม. 002/2558</t>
  </si>
  <si>
    <t>นม. 001/2558</t>
  </si>
  <si>
    <t>นม. 001/2562</t>
  </si>
  <si>
    <t>นม. 005/2560</t>
  </si>
  <si>
    <t>นม. 003/2561</t>
  </si>
  <si>
    <t>นศ. 001/2559</t>
  </si>
  <si>
    <t>นศ. 001/2560</t>
  </si>
  <si>
    <t>นศ. 004/2560</t>
  </si>
  <si>
    <t>นศ. 003/2560</t>
  </si>
  <si>
    <t>นศ. 001/2561</t>
  </si>
  <si>
    <t>นศ. 005/2560</t>
  </si>
  <si>
    <t>นศ. 001/2562</t>
  </si>
  <si>
    <t>นว. 003/2560</t>
  </si>
  <si>
    <t>นว. 002/2561</t>
  </si>
  <si>
    <t>นว. 002/2560</t>
  </si>
  <si>
    <t>นว. 001/2559</t>
  </si>
  <si>
    <t>นว. 003/2559</t>
  </si>
  <si>
    <t>นว. 001/2561</t>
  </si>
  <si>
    <t>นบ. 006/2558</t>
  </si>
  <si>
    <t>นบ. 001/2560</t>
  </si>
  <si>
    <t>นบ. 003/2559</t>
  </si>
  <si>
    <t>นบ. 007/2559</t>
  </si>
  <si>
    <t>นบ. 001/2558</t>
  </si>
  <si>
    <t>นบ. 004/2558</t>
  </si>
  <si>
    <t>นบ. 001/2562</t>
  </si>
  <si>
    <t>นบ. 002/2557</t>
  </si>
  <si>
    <t>นบ. 003/2562</t>
  </si>
  <si>
    <t>นบ. 001/2557</t>
  </si>
  <si>
    <t>นบ. 005/2562</t>
  </si>
  <si>
    <t>นบ. 004/2559</t>
  </si>
  <si>
    <t>นบ. 003/2561</t>
  </si>
  <si>
    <t>นธ. 001/2559</t>
  </si>
  <si>
    <t>นธ. 001/2561</t>
  </si>
  <si>
    <t>นธ. 001/2560</t>
  </si>
  <si>
    <t>นน. 001/2559</t>
  </si>
  <si>
    <t>นธ. 002/2560</t>
  </si>
  <si>
    <t>นธ. 003/2560</t>
  </si>
  <si>
    <t>นน. 002/2559</t>
  </si>
  <si>
    <t>นน. 003//2558</t>
  </si>
  <si>
    <t>บก. 001/2559</t>
  </si>
  <si>
    <t>บก. 001/2561</t>
  </si>
  <si>
    <t>บก. 001/2560</t>
  </si>
  <si>
    <t>บก. 002/2561</t>
  </si>
  <si>
    <t>บร. 003/2559</t>
  </si>
  <si>
    <t>บร. 001/2559</t>
  </si>
  <si>
    <t>บร. 001/2560</t>
  </si>
  <si>
    <t>บร. 001/2558</t>
  </si>
  <si>
    <t>บร. 002/2561</t>
  </si>
  <si>
    <t>บร. 001/2561</t>
  </si>
  <si>
    <t>บร. 002/2559</t>
  </si>
  <si>
    <t>บร. 003/2561</t>
  </si>
  <si>
    <t>บร. 001/2562</t>
  </si>
  <si>
    <t>ปท. 001/2561</t>
  </si>
  <si>
    <t>ปท. 001/2562</t>
  </si>
  <si>
    <t>ปท. 002/2561</t>
  </si>
  <si>
    <t>ปท. 010/2552</t>
  </si>
  <si>
    <t>ปท. 001/2563</t>
  </si>
  <si>
    <t>ปท. 001/2548</t>
  </si>
  <si>
    <t>ปท. 004/2558</t>
  </si>
  <si>
    <t>ปท. 005/2560</t>
  </si>
  <si>
    <t>ปท. 006/2560</t>
  </si>
  <si>
    <t>ปท. 001/2556</t>
  </si>
  <si>
    <t>ปท. 002/2558</t>
  </si>
  <si>
    <t>ปท. 002/2562</t>
  </si>
  <si>
    <t>ปข. 002/2559</t>
  </si>
  <si>
    <t>ปข. 002/2562</t>
  </si>
  <si>
    <t>ปข. 001/2562</t>
  </si>
  <si>
    <t>ปข. 001/2559</t>
  </si>
  <si>
    <t>ปข. 002/2561</t>
  </si>
  <si>
    <t>ปข. 002/2560</t>
  </si>
  <si>
    <t>ปข. 001/2560</t>
  </si>
  <si>
    <t>ปจ. 001/2559</t>
  </si>
  <si>
    <t>ปจ. 004/2560</t>
  </si>
  <si>
    <t>ปจ. 003/2560</t>
  </si>
  <si>
    <t>ปจ. 005/2560</t>
  </si>
  <si>
    <t>ปจ. 006/2560</t>
  </si>
  <si>
    <t>ปจ. 007/2561</t>
  </si>
  <si>
    <t>ปจ. 002/2560</t>
  </si>
  <si>
    <t>ปน. 001/2559</t>
  </si>
  <si>
    <t>ปน. 002/2560</t>
  </si>
  <si>
    <t>ปน. 001/2561</t>
  </si>
  <si>
    <t>ปน. 001/2562</t>
  </si>
  <si>
    <t>ปน. 001/2560</t>
  </si>
  <si>
    <t>อย. 004/2561</t>
  </si>
  <si>
    <t>อย. 002/2561</t>
  </si>
  <si>
    <t>อย. 001/2562</t>
  </si>
  <si>
    <t>อย. 003/2561</t>
  </si>
  <si>
    <t>พย. 009/2561</t>
  </si>
  <si>
    <t>พย. 003/2561</t>
  </si>
  <si>
    <t>พย. 004/2561</t>
  </si>
  <si>
    <t>พย. 001/2561</t>
  </si>
  <si>
    <t>พย. 002/2561</t>
  </si>
  <si>
    <t>พย. 001/2560</t>
  </si>
  <si>
    <t>พย. 006/2561</t>
  </si>
  <si>
    <t>พย. 008/2561</t>
  </si>
  <si>
    <t>พย. 007/2561</t>
  </si>
  <si>
    <t>พย. 005/2561</t>
  </si>
  <si>
    <t>พง. 001/2559</t>
  </si>
  <si>
    <t>พง. 002/2560</t>
  </si>
  <si>
    <t>พง. 001/2558</t>
  </si>
  <si>
    <t>พง. 001/2561</t>
  </si>
  <si>
    <t>พท. 003/2559</t>
  </si>
  <si>
    <t>พท. 004/2560</t>
  </si>
  <si>
    <t>พท. 005/2561</t>
  </si>
  <si>
    <t>พท. 001/2557</t>
  </si>
  <si>
    <t>พท. 001/2561</t>
  </si>
  <si>
    <t>พจ. 001/2559</t>
  </si>
  <si>
    <t>พจ. 002/2559</t>
  </si>
  <si>
    <t>พจ. 001/2562</t>
  </si>
  <si>
    <t>พจ. 001/2558</t>
  </si>
  <si>
    <t>พล. 002/2559</t>
  </si>
  <si>
    <t>พล. 001/2559</t>
  </si>
  <si>
    <t>พล. 004/2560</t>
  </si>
  <si>
    <t>พล. 001/2560</t>
  </si>
  <si>
    <t>พล. 002/2560</t>
  </si>
  <si>
    <t>พล. 006/2560</t>
  </si>
  <si>
    <t>พล. 009/2561</t>
  </si>
  <si>
    <t>พบ. 001/2560</t>
  </si>
  <si>
    <t>พบ. 003/2561</t>
  </si>
  <si>
    <t>พบ. 002/2561</t>
  </si>
  <si>
    <t>พช. 003/2559</t>
  </si>
  <si>
    <t>พช. 002/2561</t>
  </si>
  <si>
    <t>พช. 004/2562</t>
  </si>
  <si>
    <t>พช. 001/2561</t>
  </si>
  <si>
    <t>พช. 003/2561</t>
  </si>
  <si>
    <t>พร. 003/2559</t>
  </si>
  <si>
    <t>พร. 005/2561</t>
  </si>
  <si>
    <t>พร. 004/2560</t>
  </si>
  <si>
    <t>พร. 006/2562</t>
  </si>
  <si>
    <t>ภก. 003/2561</t>
  </si>
  <si>
    <t>ภก. 001/2562</t>
  </si>
  <si>
    <t>ภก. 001/25559</t>
  </si>
  <si>
    <t>ภก. 001 /2561</t>
  </si>
  <si>
    <t>ภก. 002/2560</t>
  </si>
  <si>
    <t>ภก. 002/2561</t>
  </si>
  <si>
    <t>มค. 001/2562</t>
  </si>
  <si>
    <t>มห. 002/2559</t>
  </si>
  <si>
    <t>มห. 001/2559</t>
  </si>
  <si>
    <t>ภก. 004 /2561</t>
  </si>
  <si>
    <t>มห. 001/2560</t>
  </si>
  <si>
    <t>มห. 002/2560</t>
  </si>
  <si>
    <t>มห. 003/2560</t>
  </si>
  <si>
    <t>มส. 003/2559</t>
  </si>
  <si>
    <t>มส. 002/2561</t>
  </si>
  <si>
    <t>มส. 005/2559</t>
  </si>
  <si>
    <t>มส. 003/2561</t>
  </si>
  <si>
    <t>ยส. 001/2560</t>
  </si>
  <si>
    <t>ยล. 003/2560</t>
  </si>
  <si>
    <t>ยล. 006/2562</t>
  </si>
  <si>
    <t>ยล. 004/2560</t>
  </si>
  <si>
    <t>ยล. 002/2559</t>
  </si>
  <si>
    <t>ยล. 006/2561</t>
  </si>
  <si>
    <t>ยล. 001/2558</t>
  </si>
  <si>
    <t>รอ. 001/2558</t>
  </si>
  <si>
    <t>รอ. 002/2560</t>
  </si>
  <si>
    <t>รอ. 001/2560</t>
  </si>
  <si>
    <t>รอ. 002/2561</t>
  </si>
  <si>
    <t>รอ. 008/2562</t>
  </si>
  <si>
    <t>รอ. 002/2559</t>
  </si>
  <si>
    <t>รอ. 001/2559</t>
  </si>
  <si>
    <t>รอ. 004/2560</t>
  </si>
  <si>
    <t>รน. 001/2560</t>
  </si>
  <si>
    <t>รน. 001/2561</t>
  </si>
  <si>
    <t>รย. 003/2561</t>
  </si>
  <si>
    <t>รย. 004/2560</t>
  </si>
  <si>
    <t>รย. 003/2560</t>
  </si>
  <si>
    <t>รย. 002/2561</t>
  </si>
  <si>
    <t>รย. 001/2561</t>
  </si>
  <si>
    <t>รย. 004/2561</t>
  </si>
  <si>
    <t>รย. 001/2559</t>
  </si>
  <si>
    <t>รย. 002/2560</t>
  </si>
  <si>
    <t>รย. 001/2562</t>
  </si>
  <si>
    <t>รบ. 001/2559</t>
  </si>
  <si>
    <t>รบ. 003/2561</t>
  </si>
  <si>
    <t>รบ. 002/2559</t>
  </si>
  <si>
    <t>รบ. 004/2560</t>
  </si>
  <si>
    <t>รบ. 001/2562</t>
  </si>
  <si>
    <t>รบ. 004/2561</t>
  </si>
  <si>
    <t>รบ. 001/2563</t>
  </si>
  <si>
    <t>ลบ. 002/2559</t>
  </si>
  <si>
    <t>วิทยาลัยเทคโนโลยีบ้านโป่งบริหารธุรกิจ</t>
  </si>
  <si>
    <t>ลบ. 002/2562</t>
  </si>
  <si>
    <t>ลบ. 001/2560</t>
  </si>
  <si>
    <t>ลบ. 001/2559</t>
  </si>
  <si>
    <t>ลบ. 001/2553</t>
  </si>
  <si>
    <t>ลบ. 001/2558</t>
  </si>
  <si>
    <t>ลป. 005/2558</t>
  </si>
  <si>
    <t>ลป. 006/2560</t>
  </si>
  <si>
    <t>ลป. 007/2560</t>
  </si>
  <si>
    <t>ลป. 012/2560</t>
  </si>
  <si>
    <t>ลป. 004/2562</t>
  </si>
  <si>
    <t>ลป. 010/2562</t>
  </si>
  <si>
    <t>ลป. 009/2559</t>
  </si>
  <si>
    <t>ลป. 002/2559</t>
  </si>
  <si>
    <t>ลป. 001/2562</t>
  </si>
  <si>
    <t>ลป. 011/2560</t>
  </si>
  <si>
    <t>ลพ. 001/2560</t>
  </si>
  <si>
    <t>ลพ. 001/2561</t>
  </si>
  <si>
    <t>ลพ. 001/2559</t>
  </si>
  <si>
    <t>ลย. 001/2562</t>
  </si>
  <si>
    <t>ลย. 003/2559</t>
  </si>
  <si>
    <t>ลย. 002/2562</t>
  </si>
  <si>
    <t>ศก. 004/2559</t>
  </si>
  <si>
    <t>ศก. 005/2559</t>
  </si>
  <si>
    <t>ศก. 001/2561</t>
  </si>
  <si>
    <t>ศก. 001/2559</t>
  </si>
  <si>
    <t>ศก. 006/2559</t>
  </si>
  <si>
    <t>ศก. 001/2562</t>
  </si>
  <si>
    <t>ศก. 002/2559</t>
  </si>
  <si>
    <t>ศก. 003/2559</t>
  </si>
  <si>
    <t>สน. 002/2559</t>
  </si>
  <si>
    <t>สน. 003/2559</t>
  </si>
  <si>
    <t>สน. 005/2559</t>
  </si>
  <si>
    <t>สน. 004/2559</t>
  </si>
  <si>
    <t>สน. 001/2559</t>
  </si>
  <si>
    <t>สน. 006/2559</t>
  </si>
  <si>
    <t>สน. 007/2559</t>
  </si>
  <si>
    <t>สน. 001/2560</t>
  </si>
  <si>
    <t>สน. 001/2561</t>
  </si>
  <si>
    <t>สต. 004/2559</t>
  </si>
  <si>
    <t>สข. 002/2560</t>
  </si>
  <si>
    <t>สน. 002/2560</t>
  </si>
  <si>
    <t>สข. 002/2561</t>
  </si>
  <si>
    <t>สข. 001/2561</t>
  </si>
  <si>
    <t>สข. 002/2559</t>
  </si>
  <si>
    <t>สข. 001/2562</t>
  </si>
  <si>
    <t>สข. 001/2559</t>
  </si>
  <si>
    <t>สข. 001/2560</t>
  </si>
  <si>
    <t>สต. 002/2559</t>
  </si>
  <si>
    <t>สต. 003/2559</t>
  </si>
  <si>
    <t>สป. 006/2559</t>
  </si>
  <si>
    <t>สป. 01/2562</t>
  </si>
  <si>
    <t>สป. 001/2560</t>
  </si>
  <si>
    <t>สป. 003/2557</t>
  </si>
  <si>
    <t>สป. 005/2559</t>
  </si>
  <si>
    <t>สป. 002/2560</t>
  </si>
  <si>
    <t>สป. 004/2561</t>
  </si>
  <si>
    <t>สป. 001/2562</t>
  </si>
  <si>
    <t>สป. 001/2561</t>
  </si>
  <si>
    <t>สส. 001/2559</t>
  </si>
  <si>
    <t>สส. 001/2560</t>
  </si>
  <si>
    <t>สส. 001/2562</t>
  </si>
  <si>
    <t>สค. 001/2559</t>
  </si>
  <si>
    <t>สค. 003/2559</t>
  </si>
  <si>
    <t>สค. 001/2560</t>
  </si>
  <si>
    <t>สค. 001/2561</t>
  </si>
  <si>
    <t>สค. 001/2557</t>
  </si>
  <si>
    <t>สค. 001/2558</t>
  </si>
  <si>
    <t>สก. 001/2559</t>
  </si>
  <si>
    <t>สก. 001/2561</t>
  </si>
  <si>
    <t>สก. 001/2562</t>
  </si>
  <si>
    <t>สบ. 001/2560</t>
  </si>
  <si>
    <t>สบ. 002/2559</t>
  </si>
  <si>
    <t>สบ. 001/2559</t>
  </si>
  <si>
    <t>สบ. 003/2559</t>
  </si>
  <si>
    <t>สบ. 001/2561</t>
  </si>
  <si>
    <t>สบ. 002/2560</t>
  </si>
  <si>
    <t>สบ. 003/2560</t>
  </si>
  <si>
    <t>สบ. 001/2562</t>
  </si>
  <si>
    <t>สห. 002/2559</t>
  </si>
  <si>
    <t>สห. 003/2559</t>
  </si>
  <si>
    <t>สท. 001/2559</t>
  </si>
  <si>
    <t>สท. 001/2560</t>
  </si>
  <si>
    <t>สพ. 001/2559</t>
  </si>
  <si>
    <t>สพ. 001/2560</t>
  </si>
  <si>
    <t>สพ. 002/2560</t>
  </si>
  <si>
    <t>สพ. 002/2559</t>
  </si>
  <si>
    <t>สฎ. 001/2558</t>
  </si>
  <si>
    <t>สฎ. 002/2559</t>
  </si>
  <si>
    <t>สฎ. 001/2562</t>
  </si>
  <si>
    <t>สฎ. 002/2558</t>
  </si>
  <si>
    <t>สฎ. 001/2559</t>
  </si>
  <si>
    <t>สร. 001/2560</t>
  </si>
  <si>
    <t>สร. 001/2561</t>
  </si>
  <si>
    <t>สร. 002/2562</t>
  </si>
  <si>
    <t>สร. 001/2562</t>
  </si>
  <si>
    <t>นค. 002/ 2561</t>
  </si>
  <si>
    <t>นค. 001/ 2561</t>
  </si>
  <si>
    <t>นค. 002/2562</t>
  </si>
  <si>
    <t>นค. 003/2561</t>
  </si>
  <si>
    <t>นค. 003/2562</t>
  </si>
  <si>
    <t>นภ. 001/2562</t>
  </si>
  <si>
    <t>นภ. 001/2561</t>
  </si>
  <si>
    <t>นภ. 001/2560</t>
  </si>
  <si>
    <t>อท. 001/2559</t>
  </si>
  <si>
    <t>อท. 002/2560</t>
  </si>
  <si>
    <t>อท. 002/2562</t>
  </si>
  <si>
    <t>อท. 001/2562</t>
  </si>
  <si>
    <t>อจ. 001/2559</t>
  </si>
  <si>
    <t>อจ. 003/2559</t>
  </si>
  <si>
    <t>อจ. 002/2561</t>
  </si>
  <si>
    <t>อจ. 005/2559</t>
  </si>
  <si>
    <t>อด. 001/2559</t>
  </si>
  <si>
    <t>อด. 002/2561</t>
  </si>
  <si>
    <t>อด. 001/2560</t>
  </si>
  <si>
    <t>อด. 005/2558</t>
  </si>
  <si>
    <t>อด. 004/2558</t>
  </si>
  <si>
    <t>อด. 001/2561</t>
  </si>
  <si>
    <t>อด. 003/2558</t>
  </si>
  <si>
    <t>อด. 004/2560</t>
  </si>
  <si>
    <t>อต. 002/2559</t>
  </si>
  <si>
    <t>อต. 001/2561</t>
  </si>
  <si>
    <t>อต. 003/2561</t>
  </si>
  <si>
    <t>อต. 001/2562</t>
  </si>
  <si>
    <t>อน. 001/2558</t>
  </si>
  <si>
    <t>อน. 001/2559</t>
  </si>
  <si>
    <t>อจ. 001/2562</t>
  </si>
  <si>
    <t>อบ. 001/2559</t>
  </si>
  <si>
    <t>อบ. 002/2557</t>
  </si>
  <si>
    <t>อบ. 008/2559</t>
  </si>
  <si>
    <t>อบ. 004/2559</t>
  </si>
  <si>
    <t>อบ. 003/2560</t>
  </si>
  <si>
    <t>อบ. 009/2559</t>
  </si>
  <si>
    <t>อบ. 004/2560</t>
  </si>
  <si>
    <t>อบ. 001/2562</t>
  </si>
  <si>
    <t>อบ. 002/2562</t>
  </si>
  <si>
    <t>อบ. 005/2560</t>
  </si>
  <si>
    <t>อบ. 011/2559</t>
  </si>
  <si>
    <t>อบ. 003/2562</t>
  </si>
  <si>
    <t>อบ. 001/2558</t>
  </si>
  <si>
    <t>โรงรียนฝึกอาชีพกรุงเทพมหานคร 
(กาญจนสิงหาสน์ฯ)</t>
  </si>
  <si>
    <t>วิทยาลัยเทคโนโลยีสยามธุรกิจ 
ในพระอุปถัมภ์ฯ</t>
  </si>
  <si>
    <t>มหาวิทยาลัยสวนดุสิต ศูนย์การศึกษา
นอกที่ตั้ง ลำปาง</t>
  </si>
  <si>
    <t>ศูนย์ทดสอบมาตรฐานฝีมือแรงงาน 
สาขาโรงเรียนช่างฝีมือทหาร</t>
  </si>
  <si>
    <t>สถาบันนวัตกรรมเทคโนโลยีไทย-ฝรั่งเศส มหาวิทยาลัยเทคโนโลยีพระจอมเกล้า
พระนครเหนือ</t>
  </si>
  <si>
    <t>สมาคมพัฒนาความปลอดภัย
และสิ่งแวดล้อมในการทำงาน</t>
  </si>
  <si>
    <t>ศูนย์ทดสอบมาตรฐานฝีมือแรงงาน
คณะครุศาสตร์อุตสาหกรรม</t>
  </si>
  <si>
    <t>ศูนย์ทดสอบมาตรฐานฝีมือแรงงาน 
แฟคตอรี่ เทรนนิ่ง</t>
  </si>
  <si>
    <t>วิทยาลัยโลจิสติกส์และซัพพลายเชน มหาวิทยาลัยราชภัฏสวนสุนันทา 
ศูนย์การศึกษาจังหวัดนครปฐม</t>
  </si>
  <si>
    <t>ศูนย์ทดสอบมาตรฐานฝีมือแรงงาน 
ไฟฟ้าเทคนิคกำแพงเพชร</t>
  </si>
  <si>
    <t>ที่มา : ระบบ Data Center เวลาที่รัน: 17/1/2020 16:24:34</t>
  </si>
  <si>
    <t>ที่มา ระบบ e-Service สถานประกอบกิจการที่ยื่นแบบ สท.2 ประจำปี พ.ศ. 2562 ณ วันที่ 29  ม.ค. 2563</t>
  </si>
  <si>
    <t xml:space="preserve">หมายเหตุ : ผู้ประกอบกิจการที่ดำเนินการพัฒนาฝีมือแรงงานให้แก่ลูกจ้างในปี พ.ศ. 2562 ส่วนที่เกินร้อยละ 70 
จำนวน 849 แห่ง จำนวน คน 60,656 คน มีสิทธิขอรับเงินช่วยเหลือหรืออุดหนุน ในปี พ.ศ. 2563 จำนวน 12,313,200 บาท </t>
  </si>
  <si>
    <t>หมายเหตุ : สพร. และสนพ. จำนวน 23 แห่ง</t>
  </si>
  <si>
    <t>ศูนย์ทดสอบฯ ที่มีผู้ผ่านการทดสอบฯ ในปี พ.ศ. 2562 จำนวน 57 แห่ง ผู้ผ่านการทดสอบ จำนวน 13,901 คน</t>
  </si>
  <si>
    <t>มีสิทธิขอรับเงินช่วยเหลือหรืออุดหนุน ในปี พ.ศ. 2563 จำนวน 1,250,000 บาท</t>
  </si>
  <si>
    <t>ที่มา : สำนักงานรับรองความรู้ความสามารถ</t>
  </si>
  <si>
    <t xml:space="preserve">ที่มา : คณะกรรมการส่งเสริมการพัฒนาฝีมือแรงงาน
</t>
  </si>
  <si>
    <t xml:space="preserve"> - ครั้งที่ 10/2562 วันที่ 21 พ.ย. 2562 จำนวน 34 สาขา</t>
  </si>
  <si>
    <t xml:space="preserve"> - ครั้งที่ 9/2562 วันที่ 25 ต.ค. 2562  จำนวน 47 สาขา</t>
  </si>
  <si>
    <t xml:space="preserve"> - ครั้งที่ 2/2562 วันที่ 25 ก.พ. 2562 จำนวน 4 สาขา</t>
  </si>
  <si>
    <t>บริษัท เอ็กซา ซีแลม จำกัด เลขที่ 213  หมู่ 5 ต. สันพระเนตร 
อ.สันทราย จ. เชียงใหม่</t>
  </si>
  <si>
    <t>บริษัท พิธานพาณิชย์ จำกัด สาขาหาดใหญ่ เลขที่ 456  
ถ.เพชรเกษม ต.หาดใหญ่ อ.หาดใหญ่ จ. สงขลา</t>
  </si>
  <si>
    <t>บริษัท นอร์ธเทิร์น แอทไทร์ จำกัด เลขที่ 907 หมู่ที่ 2 ต. ชมพู 
อ. เมืองลำปาง จ. ลำปาง</t>
  </si>
  <si>
    <t>บริษัท สยามแม็คโคร จำกัด (มหาชน) สาขากระบี่ เลขที่ 119 
หมู่ 1 ต. ไสไทย อ. เมืองกระบี่ จ. กระบี่</t>
  </si>
  <si>
    <t>บริษัท จุลไหมไทย จำกัด เลขที่ 442 ม. 3 ต. วังชมภู 
อ. เมืองเพชรบูรณ์ จ.เพชรบูรณ์</t>
  </si>
  <si>
    <t>ศูนย์ทดสอบมาตรฐานฝีมือแรงงานแห่งชาติวิทยาลัย
การอาชีพพรรณานิคม</t>
  </si>
  <si>
    <t>หน่วย : แห่ง</t>
  </si>
  <si>
    <t>ผู้ดำเนินการทดสอบฯ ที่มีผู้ผ่านการทดสอบ 100 คน (ประกาศข้อ 4)</t>
  </si>
  <si>
    <t>ผู้ดำเนินการทดสอบฯ ทดสอบฯ ให้แก่ผู้ที่กรมฯ ส่งไปทดสอบ
(ประกาศข้อ 5 )</t>
  </si>
  <si>
    <t>ผู้ประกอบกิจการที่ส่งเงินสมทบเข้ากองทุนฯ (ประกาศข้อ 6)</t>
  </si>
  <si>
    <t>ผู้ประกอบกิจการที่พัฒนาฝีมือแรงงานเกินกว่าร้อยละ 70 (ประกาศข้อ 7)</t>
  </si>
  <si>
    <t>ผู้ที่ได้รับการรับรองมาตรฐานฝีมือแรงงานของตน (ประกาศข้อ 8)</t>
  </si>
  <si>
    <t>ผู้ประกอบกิจการจ่ายที่ค่าจ้างตามมาตรฐานฝีมือ (ประกาศข้อ 9)</t>
  </si>
  <si>
    <t>ผู้ประกอบกิจการที่ฝึกอบรมลูกจ้างในหลักสูตรสร้างสรรค์นวัตกรรมหรือเทคโนโลยี (ประกาศข้อ 10)</t>
  </si>
  <si>
    <t>ผู้ดำเนินการทดสอบฯ ที่ส่งค่าทดสอบเข้ากองทุน (ประกาศข้อ 11)</t>
  </si>
  <si>
    <t>ศูนย์ประเมินฯ มาตรา 26/4(2) ที่ส่งค่าธรรมเนียมเข้ากองทุน (ประกาศข้อ 11)</t>
  </si>
  <si>
    <t>ศูนย์ประเมินความรู้ความสามารถกลาง (ประกาศ ข้อ 12)</t>
  </si>
  <si>
    <t>ประจำปีงบประมาณ 2559</t>
  </si>
  <si>
    <t>ประจำปีงบประมาณ 2560</t>
  </si>
  <si>
    <t>ประจำปีงบประมาณ 2561</t>
  </si>
  <si>
    <t>ประจำปีงบประมาณ 2562</t>
  </si>
  <si>
    <t>ประจำปีงบประมาณ 2563</t>
  </si>
  <si>
    <t>ทดสอบมาตรฐานฝีมือแรงงาน (ประกาศ ข้อ 13)</t>
  </si>
  <si>
    <t>ประจำงบประมาณ 2562</t>
  </si>
  <si>
    <t>ประจำงบประมาณ 2563</t>
  </si>
  <si>
    <t>สำนักงานรับรองความรู้ความสามารถ</t>
  </si>
  <si>
    <t>(ประกาศข้อ 4)</t>
  </si>
  <si>
    <t>(ประกาศข้อ 12)</t>
  </si>
  <si>
    <t>(ประกาศข้อ 6)</t>
  </si>
  <si>
    <t>(ประกาศข้อ 7)</t>
  </si>
  <si>
    <t>(ประกาศข้อ 8)</t>
  </si>
  <si>
    <t>(ประกาศข้อ 9)</t>
  </si>
  <si>
    <t>(ประกาศข้อ 10)</t>
  </si>
  <si>
    <t>(ประกาศข้อ 11)</t>
  </si>
  <si>
    <t xml:space="preserve">ผู้ประกอบกิจการที่ฝึกอบรมลูกจ้างในหลักสูตรสร้างสรรค์นวัตกรรมหรือเทคโนโลยี </t>
  </si>
  <si>
    <t xml:space="preserve">ผู้ดำเนินการทดสอบฯ ที่ส่งค่าทดสอบเข้ากองทุน </t>
  </si>
  <si>
    <t xml:space="preserve">ศูนย์ประเมินฯ มาตรา 26/4(2) ที่ส่งค่าธรรมเนียมเข้ากองทุน </t>
  </si>
  <si>
    <t>ผู้ประกอบกิจการที่ส่งเงินสมทบเข้ากองทุนฯ</t>
  </si>
  <si>
    <t xml:space="preserve">ผู้ที่ได้รับการรับรองมาตรฐานฝีมือแรงงานของตน </t>
  </si>
  <si>
    <t>ศูนย์ประเมินความรู้
ความสามารถกลาง</t>
  </si>
  <si>
    <t xml:space="preserve">ผู้ประกอบกิจการที่พัฒนาฝีมือแรงงานเกิน
กว่าร้อยละ 70 </t>
  </si>
  <si>
    <t xml:space="preserve">หน่วยงานที่ดำเนินการอนุมัติให้เงินช่วยเหลือหรืออุดหนุนจากกองทุนพัฒนาฝีมือแรงงาน ประจำปีงบประมาณ 2559 - 2562 </t>
  </si>
  <si>
    <t>หน่วย : หน่วย</t>
  </si>
  <si>
    <t>รวม ประกาศข้อ 4 ถึงข้อ 11</t>
  </si>
  <si>
    <t>ลำดับ</t>
  </si>
  <si>
    <t>รายการ</t>
  </si>
  <si>
    <t>แห่ง</t>
  </si>
  <si>
    <t>งบประมาณ ปี 2563</t>
  </si>
  <si>
    <t>อนุมัติเงินอุดหนุน</t>
  </si>
  <si>
    <t>ร้อยละสัดส่วนอนุมัติ</t>
  </si>
  <si>
    <t>งบประมาณคงเหลือ</t>
  </si>
  <si>
    <t>ร้อยละ</t>
  </si>
  <si>
    <t>ผู้ดำเนินการทดสอบมาตรฐานฯ ที่มีผู้ผ่านการทดสอบ 100 คน (ประกาศข้อ 4)</t>
  </si>
  <si>
    <t>ผู้ดำเนินการทดสอบมาตรฐานฯ ทดสอบฯ ให้แก่ผู้ที่กรมฯ ส่งไปทดสอบ (ประกาศข้อ 5)</t>
  </si>
  <si>
    <t>ผู้ประกอบกิจการที่ส่งเงินสมทบเข้ากองทุน (ประกาศข้อ 6)</t>
  </si>
  <si>
    <t>ผู้ที่ได้รับการรับรองมาตรฐานฝีมือแรงงานของตนตามมาตรา 26 (ประกาศข้อ 8)</t>
  </si>
  <si>
    <t>ผู้ประกอบกิจการที่จ่ายค่าจ้างตามมาตรฐานฝีมือไม่น้อยกว่า 180 วัน  
(ประกาศข้อ 9)</t>
  </si>
  <si>
    <t>ผู้ดำเนินการทดสอบฯ ส่งค่าทดสอบเข้ากองทุน (ประกาศข้อ 11)</t>
  </si>
  <si>
    <t>ศูนย์ประเมินฯ ตามมาตรา 26/4(2) ส่งค่าธรรมเนียมเข้ากองทุน 
(ประกาศข้อ 11)</t>
  </si>
  <si>
    <t>ศูนย์ประเมินความรู้ความสามารถกลาง (ประกาศข้อ 12)</t>
  </si>
  <si>
    <t>กรมพัฒนาฝีมือแรงงานเป็นค่าใช้จ่ายในการทดสอบมาตรฐานฯ (ประกาศข้อ 13)</t>
  </si>
  <si>
    <t>รวมทั้งสิ้น</t>
  </si>
  <si>
    <t>จัดทำข้อมูล ณ วันที่ 20 ก.พ. 63</t>
  </si>
  <si>
    <t>อนุมัติให้เงินช่วยเหลือหรืออุดหนุน</t>
  </si>
  <si>
    <t>ปีงบประมาณ 2559 - 2562</t>
  </si>
  <si>
    <t>2559 - 2562</t>
  </si>
  <si>
    <t>สรุปข้อมูลการสำรวจจำนวนผู้มีสิทธิขอรับเงินช่วยเหลือหรืออุดหนุนจากกองทุนพัฒนาฝีมือแรงงาน ในปี พ.ศ. 2563 จำแนกตามหน่วยงาน</t>
  </si>
  <si>
    <t>วิทยาลัยเทคโนโลยีดรุณาโปลีเทคนิค</t>
  </si>
  <si>
    <t>สมาคมช่างเหมาไฟฟ้าและเครื่องกลไทย สาขา บริษัท เซ็กโก้ 
เอ็นจิเนียริ่ง แอนด์สตรัคชั่น จำกัด</t>
  </si>
  <si>
    <t>ศูนย์ทดสอบมาตรฐานฝีมือแรงงานแห่งชาติ โลจิสติกส์ เอสซีจีสกิลส์ 
ดีเวลลอปเม้นท์</t>
  </si>
  <si>
    <t xml:space="preserve">ผู้ประกอบกิจการที่จ่าย
ค่าจ้างตามมาตรฐานฝีมือ </t>
  </si>
  <si>
    <t>ผู้ที่ได้รับการรับรองมาตรฐานฝีมือแรงงานของตน
ประกาศข้อ 8</t>
  </si>
  <si>
    <t>สพร./สนพ.</t>
  </si>
  <si>
    <t>จำนวน</t>
  </si>
  <si>
    <t>ชื่อสถานประกอบกิจการ</t>
  </si>
  <si>
    <t>ชื่อสาขา</t>
  </si>
  <si>
    <t>เลข รมฐ</t>
  </si>
  <si>
    <t>ลงวันที่</t>
  </si>
  <si>
    <t>เจ้าของเรื่อง</t>
  </si>
  <si>
    <t>(บริษัท)</t>
  </si>
  <si>
    <t>บริษัท ส.รุ่งเจริญ บอดี้ชอพ จำกัด</t>
  </si>
  <si>
    <t>ช่างเครื่องกล</t>
  </si>
  <si>
    <t>ช่างถอด - ประกอบชิ้นส่วนอะไหล่ถังรถยนต์ ระดับ 1</t>
  </si>
  <si>
    <t>001/2560</t>
  </si>
  <si>
    <t>บริษัท สยามคูโบต้า คอร์ปอเรชั่น จำกัด</t>
  </si>
  <si>
    <t>ผู้ขับรถดำนาคูโบต้า ประเภทนั่งขับ ระดับ 1</t>
  </si>
  <si>
    <t>003/2560</t>
  </si>
  <si>
    <t>ผู้ขับแทรกเตอร์ (สำหรับโรตารี่) ระดับ 1</t>
  </si>
  <si>
    <t>004/2560</t>
  </si>
  <si>
    <t>บริษัท ไทยยามาฮ่า มอเตอร์ จำกัด</t>
  </si>
  <si>
    <t>ช่างซ่อมรถจักรยานยนต์มาฮ่าขนาดบรรจุไม่เกิน 500 ซีซี</t>
  </si>
  <si>
    <t>005/2560</t>
  </si>
  <si>
    <t>บริษัท พานาโซนิค เอ พี เซลล์ 
(ประเทศไทย) จำกัด</t>
  </si>
  <si>
    <t>ช่างไฟฟ้า</t>
  </si>
  <si>
    <t>ช่างติดตั้งเครื่องและซ่อมบำรุงซักผ้าพานาโซนิค ระดับ 1</t>
  </si>
  <si>
    <t>014/2560</t>
  </si>
  <si>
    <t>บริษัท วัชรทรัพย์ ปิโตรเลี่ยม จำกัด</t>
  </si>
  <si>
    <t>พนักงานขับรถเซมิเทรลเลอร์ขนส่งวัตถุอันตราย ระดับ 1</t>
  </si>
  <si>
    <t>006/2560</t>
  </si>
  <si>
    <t>บริษัท อุดรกระจกรถยนต์ จำกัด</t>
  </si>
  <si>
    <t>ภาคบริการ</t>
  </si>
  <si>
    <t>ช่างติดตั้งฟิล์มกรองแสงกระจกรถยนต์ 
(รถยนต์นั่งส่วนบุคคล) ระดับ 1</t>
  </si>
  <si>
    <t>007/2560</t>
  </si>
  <si>
    <t>ช่างติดตั้งกระจกรถยนต์ (รถยนต์นั่งส่วนบุคคล) ระดับ 1</t>
  </si>
  <si>
    <t>008/2560</t>
  </si>
  <si>
    <t>บริษัท ซิโน - ไทย เอ็นจีเนียริ่ง แอนด์คอนสตรัคชั่น จำกัด (มหาชน)</t>
  </si>
  <si>
    <t>ช่างก่อสร้าง</t>
  </si>
  <si>
    <t>ช่างประกอบโต๊ะนั่งร้านแบบ Table Forms Truss ระดับ 1</t>
  </si>
  <si>
    <t>013/2560</t>
  </si>
  <si>
    <t>บริษัท พี ดับบลิว เค จิวเวลรี่ จำกัด</t>
  </si>
  <si>
    <t>ช่างอุตสาหกรรมศิลป์</t>
  </si>
  <si>
    <t>ช่างประดับอัญมณี ระดับ 1</t>
  </si>
  <si>
    <t>015/2560</t>
  </si>
  <si>
    <t>สพร./สนพ. 
เจ้าของเรื่อง</t>
  </si>
  <si>
    <t>บริษัท ไทยซัมซุง อิเลคโทรนิคส์ จำกัด</t>
  </si>
  <si>
    <t>033/2561</t>
  </si>
  <si>
    <t xml:space="preserve">บริษัท สิริไฟน์ฟู้ดส์ เฮลตี้  จำกัด </t>
  </si>
  <si>
    <t>045/2561</t>
  </si>
  <si>
    <t>บริษัท ทีบีเคเค (ประเทศไทย) จำกัด</t>
  </si>
  <si>
    <t>020/2561</t>
  </si>
  <si>
    <t>034/2561</t>
  </si>
  <si>
    <t xml:space="preserve">บริษัท เอสซีจีพี เอ็คเซลเลนซ์ เทรนนิ่ง เซ็นเตอร์ จำกัด  </t>
  </si>
  <si>
    <t>041/2561</t>
  </si>
  <si>
    <t>บริษัท ล้อพูลผล ไรมิลล์ จำกัด</t>
  </si>
  <si>
    <t>011/2561</t>
  </si>
  <si>
    <t>012/2561</t>
  </si>
  <si>
    <t>บริษัท ยูพีดี เซ็นเตอร์ จำกัด</t>
  </si>
  <si>
    <t>002/2561</t>
  </si>
  <si>
    <t>บริษัท อโรม่า กรุ๊ป จำกัด</t>
  </si>
  <si>
    <t>005/2561</t>
  </si>
  <si>
    <t>บริษัท ออโรร่าดีไซน์ จำกัด</t>
  </si>
  <si>
    <t>018/2561</t>
  </si>
  <si>
    <t>บริษัท โออิชิ เทรดดิ้ง จำกัด</t>
  </si>
  <si>
    <t>001/2561</t>
  </si>
  <si>
    <t>บริษัท เอส.ซี.เอส.เอ็นจิเนียริ่ง แอนต์ซัพพลาย จำกัด</t>
  </si>
  <si>
    <t>032/2561</t>
  </si>
  <si>
    <t>บริษัท อีซูซุเชียงราย (2002)</t>
  </si>
  <si>
    <t>066/2561</t>
  </si>
  <si>
    <t>บริษัท โตโยต้าเพิร์ล ผู้จำหน่ายโตโยต้า จำกัด</t>
  </si>
  <si>
    <t>040/2561</t>
  </si>
  <si>
    <t>แต้วการช่าง</t>
  </si>
  <si>
    <t>036/2561</t>
  </si>
  <si>
    <t>บริษัท โรงแรมเซาท์เทิร์นวิว จำกัด</t>
  </si>
  <si>
    <t>069/2561</t>
  </si>
  <si>
    <t>บริษัท ศรีตรังแอโกรอินดัสทรี จำกัด</t>
  </si>
  <si>
    <t>042/2561</t>
  </si>
  <si>
    <t>บริษัท บิ๊กซีซูเปอร์ เซนเตอร์ จำกัด (มหาชน) สาขากระบี่</t>
  </si>
  <si>
    <t>058/2561</t>
  </si>
  <si>
    <t>บริษัท แป้งมันกาฬสินธุ์ จำกัด</t>
  </si>
  <si>
    <t>038/2561</t>
  </si>
  <si>
    <t>บริษัท ซาบีน่า จำกัด (มหาชน)</t>
  </si>
  <si>
    <t>014/2561</t>
  </si>
  <si>
    <t>บริษัท เรือเร็วลมพระยา จำกัด</t>
  </si>
  <si>
    <t>054/2561</t>
  </si>
  <si>
    <t>บริษัท สยามแมคโคร จำกัด (มหาชน) สาขาตราด</t>
  </si>
  <si>
    <t>053/2561</t>
  </si>
  <si>
    <t>บริษัท ที.เค.การ์เม้นท์ แม่สอด จำกัด</t>
  </si>
  <si>
    <t>070/2561</t>
  </si>
  <si>
    <t>บริษัท อินโนเฟรซ จำกัด</t>
  </si>
  <si>
    <t>064/2561</t>
  </si>
  <si>
    <t>บริษัท ไอโฮเท็ล นครพนม จำกัด</t>
  </si>
  <si>
    <t>067/2561</t>
  </si>
  <si>
    <t>บริษัท ซิโน-ไทย เอ็นจิเนียริ่ง แอนด์ คอนสตรัคชั่น จำกัด (มหาชน)</t>
  </si>
  <si>
    <t>006/2561</t>
  </si>
  <si>
    <t>หจก. พิมพ์ทองกรุ๊ป</t>
  </si>
  <si>
    <t>031/2561</t>
  </si>
  <si>
    <t>บริษัท โตโยต้าบุรีรัมย์ จำกัด</t>
  </si>
  <si>
    <t>062/2561</t>
  </si>
  <si>
    <t>บริษัท เขาหลักลากูน่า จำกัด</t>
  </si>
  <si>
    <t>049/2561</t>
  </si>
  <si>
    <t>สหกรณ์ผู้เลี้ยงสัตว์พัทลุง</t>
  </si>
  <si>
    <t>029/2561</t>
  </si>
  <si>
    <t>หจก. มาสเตอร์ บอดี้คาร์</t>
  </si>
  <si>
    <t>027/2561</t>
  </si>
  <si>
    <t>บริษัท วี.เค.จี จำกัด</t>
  </si>
  <si>
    <t>052/2561</t>
  </si>
  <si>
    <t>หจก. อู่วีไอพี พะเยา</t>
  </si>
  <si>
    <t>025/2561</t>
  </si>
  <si>
    <t>บริษัท น้ำตาลวังขนาย จำกัด</t>
  </si>
  <si>
    <t>068/2561</t>
  </si>
  <si>
    <t>บริษัท พรีเมียร์ ควอลิตี้ สตาร์ช จำกัด</t>
  </si>
  <si>
    <t>สาขาอาชีพช่างไฟฟ้า อิเล็กทรอนิกส์และคอมพิวเตอร์ สาขาช่างซ่อมบำรุงระบบไฟฟ้าภายในอาคาร ระดับ 1</t>
  </si>
  <si>
    <t>008/2561</t>
  </si>
  <si>
    <t>บริษัท สินอนันต์มอเตอร์ จำกัด</t>
  </si>
  <si>
    <t>028/2561</t>
  </si>
  <si>
    <t>หจก. แอล ไอ ซี อุปกรณ์ (1999)</t>
  </si>
  <si>
    <t>065/2561</t>
  </si>
  <si>
    <t>บริษัท วิณพลาสติก แมชชีน จำกัด</t>
  </si>
  <si>
    <t>สาขาอาชีพช่างอุตสาหการ สาขาพนักงานควบคุมเครื่องฉีดพลาสติก ระดับ 1</t>
  </si>
  <si>
    <t>023/2561</t>
  </si>
  <si>
    <t>บริษัท โตโยต้าระนองผู้จำหน่ายโตโยต้า จำกัด</t>
  </si>
  <si>
    <t>สาขาอาชีพภาคบริการ สาขาพนักงานรับรถ (ที่ปรึกษางานบริการ) ระดับ 1</t>
  </si>
  <si>
    <t>061/2561</t>
  </si>
  <si>
    <t>บริษัท อุตสาหกรรมน้ำตาล ที.เอ็น. จำกัด</t>
  </si>
  <si>
    <t>สาขาอาชีพช่างอุตสาหการ สาขาช่างปั้น A-B ระดับ 1</t>
  </si>
  <si>
    <t>024/2561</t>
  </si>
  <si>
    <t>หจก. ศรีสะเกษออกแบบและก่อสร้าง (2539)</t>
  </si>
  <si>
    <t>016/2561</t>
  </si>
  <si>
    <t>บริษัท ไทยฮั้วยางพารา จำกัด (มหาชน)</t>
  </si>
  <si>
    <t>030/2561</t>
  </si>
  <si>
    <t>บริษัท กำธรแอร์ จำกัด</t>
  </si>
  <si>
    <t>009/2561</t>
  </si>
  <si>
    <t>บริษัท ซันแอร์โรว์ ซิตี้ จำกัด</t>
  </si>
  <si>
    <t>007/2561</t>
  </si>
  <si>
    <t>บริษัท เอชบีไอ แมนูแฟคเจอริ่ง (ประเทศไทย) จำกัด</t>
  </si>
  <si>
    <t>046/2561</t>
  </si>
  <si>
    <t>บริษัท ไทยซุนฟู้ดส์ จำกัด</t>
  </si>
  <si>
    <t>021/2561</t>
  </si>
  <si>
    <t>บริษัท อุดร ช.ทวี จำกัด (สาขาหนองบัวลำภู)</t>
  </si>
  <si>
    <t>026/2561</t>
  </si>
  <si>
    <t>บริษัท อ่างทองเวชชการ 2 จำกัด</t>
  </si>
  <si>
    <t>063/2561</t>
  </si>
  <si>
    <t>บริษัท นอร์ทเทอร์นกลาส จำกัด</t>
  </si>
  <si>
    <t>055/2561</t>
  </si>
  <si>
    <t xml:space="preserve">ที่มา : หนังสือสำนักพัฒนามาตรฐานและทดสอบฝีมือแรงงาน ที่ รง 0408/0043 ลงวันที่....ไม่ได้ลงมา.... กองส่งเสริมฯ ลงรับวันที่ 15 ม.ค. 62 </t>
  </si>
  <si>
    <t>ที่มา : หนังสือสำนักพัฒนามาตรฐานและทดสอบฝีมือแรงงาน ที่ รง 0408/1602 ลงวันที่ฃ 30 เมษายน 2561</t>
  </si>
  <si>
    <t>สาขาช่างซ่อมบำรุงโทรศัพท์เคลื่อนที่ซัมซุง ระดับ 2</t>
  </si>
  <si>
    <t xml:space="preserve">สาขาอาชีพช่างไฟฟ้า อิเล็กทรอนิกส์และคอมพิวเตอร์  </t>
  </si>
  <si>
    <t xml:space="preserve">  สาขาพนักงานควบคุมเครื่องซีมเมอร์ ระดับ 1</t>
  </si>
  <si>
    <t xml:space="preserve"> สาขาเครื่องมือวัด ระดับ 1 </t>
  </si>
  <si>
    <t xml:space="preserve">สาขาพนักงานขับรถยกแบบนั่งขับ(น้ำหนักถ่วง) โรงงานสาขา 1 ระดับ 1 </t>
  </si>
  <si>
    <t xml:space="preserve">  สาขาพนักงานตรวจสอบและบำรุงรักษาปั๊มหอยโข่ง ระดับ 1</t>
  </si>
  <si>
    <t xml:space="preserve"> สาขาพนักงานบรรจุภัณฑ์ ระดับ 1</t>
  </si>
  <si>
    <t>สาขาอาชีพเกษตรอุตสาหกรรม</t>
  </si>
  <si>
    <t xml:space="preserve"> สาขาพนักงานควบคุมเครื่องจักรสีข้าว ระดับ 1</t>
  </si>
  <si>
    <t xml:space="preserve"> สาขาผู้ขับรถยนต์ส่วนบุคคล ระดับ 1</t>
  </si>
  <si>
    <t>ร สาขาพนักงานชงกาแฟและเครื่องดื่ม (Barista)</t>
  </si>
  <si>
    <t>สาขาอาชีพภาคบริกา</t>
  </si>
  <si>
    <t xml:space="preserve"> สาขาพนักงานขายทองรูปพรรณ ระดับ 1</t>
  </si>
  <si>
    <t xml:space="preserve"> สาขาพนักงานควบคุมเครื่องจักรรถยก ระดับ 1</t>
  </si>
  <si>
    <t xml:space="preserve"> สาขาพนักงานประกอบสายไฟ ระดับ 1</t>
  </si>
  <si>
    <t xml:space="preserve">สาขาอาชีพช่างไฟฟ้า อิเล็กทรอนิกส์และคอมพิวเตอร์ </t>
  </si>
  <si>
    <t xml:space="preserve"> สาขาที่ปรึกษาการขายโชว์รูม ระดับ 1</t>
  </si>
  <si>
    <t xml:space="preserve"> สาขาช่างบำรุงรักษาระบบเบรกรถยนต์ ระดับ 1</t>
  </si>
  <si>
    <t xml:space="preserve"> สาขาช่างพ่นสีรถยนต์ ระดับ 1</t>
  </si>
  <si>
    <t xml:space="preserve"> สาขาพนักงานเชื่อมเตรียมบีด ระดับ 1</t>
  </si>
  <si>
    <t xml:space="preserve"> สาขาพนักงานแคชเชียร์ ระดับ 1</t>
  </si>
  <si>
    <t xml:space="preserve"> สาขาการบำรุงรักษารถพ่วง ระดับ 1</t>
  </si>
  <si>
    <t xml:space="preserve"> สาขาพนักงานเย็นเสื้อชั้นใน (จักรเข็มเดี่ยว) ระดับ 3</t>
  </si>
  <si>
    <t xml:space="preserve"> สาขาพนักงานรับจอง ระดับ 1</t>
  </si>
  <si>
    <t xml:space="preserve"> สาขาพนักงานจัดเรียงสินค้า ระดับ 1</t>
  </si>
  <si>
    <t xml:space="preserve"> สาขาพนักงานตรวจสอบคุณภาพเสื้อเชิ้ต ระดับ 1</t>
  </si>
  <si>
    <t xml:space="preserve"> อิเล็กทรอนิกส์และคอมพิวเตอร์ สาขาช่างซ่อมบำรุงรักษาตู้ควบคุมมอเตอร์ไฟฟ้า ระดับ 1</t>
  </si>
  <si>
    <t>สาขาอาชีพช่างไฟฟ้า</t>
  </si>
  <si>
    <t xml:space="preserve"> สาขาพนักงานต้อนรับโรงแรงไอโฮเท็ล ระดับ 1</t>
  </si>
  <si>
    <t xml:space="preserve"> สาขาช่างประกอบแบบหล่อคอนกรีต ระดับ 1</t>
  </si>
  <si>
    <t xml:space="preserve"> สาขาช่างติดตั้งเครื่องทำน้ำอุ่น (ไฟฟ้า) ระดับ 1</t>
  </si>
  <si>
    <t>สาขาอาชีพช่างไฟฟ้า อิเล็กทรอนิกส์และคอมพิวเตอร์</t>
  </si>
  <si>
    <t>ร สาขาพนักงานผู้บริหารงานบริการในศูนย์บริการ ระดับ 1</t>
  </si>
  <si>
    <t>สาขาเจ้าหน้าที่ฝ่ายบุคคล ระดับ 1</t>
  </si>
  <si>
    <t xml:space="preserve"> สาขาช่างผสมสีในงานสีรถยนต์ ระดับ 1</t>
  </si>
  <si>
    <t xml:space="preserve"> สาขาพนักงานคลังสินค้า ระดับ 1 </t>
  </si>
  <si>
    <t xml:space="preserve"> สาขาช่างสีรถยนต์ ระดับ 1</t>
  </si>
  <si>
    <t xml:space="preserve"> สาขา Operator พนักงานเคี่ยวเอ ระดับ 1</t>
  </si>
  <si>
    <t xml:space="preserve"> สาขาช่างพนักงานตรวจสภาพรถยนต์ ระดับ 1</t>
  </si>
  <si>
    <t xml:space="preserve"> สาขาช่างประกอบโต๊ะนักเรียน เบอร์ 6 ระดับ 1</t>
  </si>
  <si>
    <t xml:space="preserve"> สาขาพนักงานผสมคอนกรีตมวลเบา ระดับ 1</t>
  </si>
  <si>
    <t xml:space="preserve"> สาขาช่างพนักงานขับรถฟอร์คลิฟท์ขนสินค้า ระดับ 1 </t>
  </si>
  <si>
    <t xml:space="preserve"> อิเล็กทรอนิกส์และคอมพิวเตอร์ สาขาช่างปรับบอากาศแบบติดผนัง ระดับ 1</t>
  </si>
  <si>
    <t xml:space="preserve"> อิเล็กทรอนิกส์และคอมพิวเตอร์ สาขาช่างซ่อมบำรุงระบบเครื่องปรับอากาศ (AHU) ระดับ 1</t>
  </si>
  <si>
    <t xml:space="preserve"> สาขาช่างซ่อมจักรอุตสาหกรรม ระดับ 1</t>
  </si>
  <si>
    <t xml:space="preserve"> สาขาพนักงานควบคุมเครื่องปิดฝากระป๋อง</t>
  </si>
  <si>
    <t>สาขาช่างซ่อมระบบห้ามล้อ (เบรกไฮโดรลิก) ระดับ 1</t>
  </si>
  <si>
    <t xml:space="preserve"> สาขาพนักงานลูกค้าสัมพันธ์ ระดับ 1</t>
  </si>
  <si>
    <t xml:space="preserve"> สาขาหัวหน้าฝ่ายวางแผนการผลิต ระดับ 1</t>
  </si>
  <si>
    <t>เอกสาร 6</t>
  </si>
  <si>
    <t>เอกสาร 7</t>
  </si>
  <si>
    <t>สรุปการอนุมัติให้เงินช่วยเหลือหรืออุดหนุนกองทุนพัฒนาฝีมือแรงงาน ปีงบประมาณ พ.ศ. 2563 (เดือนตุลาคม 2562 - กุมภาพันธ์ 2563)</t>
  </si>
  <si>
    <t>จัดทำข้อมูล ณ วันที่ 20 มี.ค. 63</t>
  </si>
  <si>
    <t>ผู้ประกอบกิจการที่พัฒนาฝีมือแรงงาน ปี พ.ศ. 2562 เกินกว่าร้อยละ 70  (ประกาศข้อ 7)</t>
  </si>
  <si>
    <t>จำแนกตามปีงบประมาณ</t>
  </si>
  <si>
    <t>การอนุมัติให้เงินช่วยเหลือหรืออุดหนุนกองทุนพัฒนาฝีมือแรงงาน 
ปีงบประมาณ พ.ศ. 2559 - 2562 (เดือนตุลาคม 2558 - กันยายน 2562)</t>
  </si>
  <si>
    <t xml:space="preserve">ข้อมูลการสำรวจผู้ได้รับการรับรองมาตรฐานฝีมือแรงงานตามมาตรา 26  ปีงบประมาณ พ.ศ. 2560 </t>
  </si>
  <si>
    <t>ข้อมูลการสำรวจผู้ประกอบกิจการที่ดำเนินการพัฒนาฝีมือแรงงาน ปี พ.ศ. 2562 ส่วนที่เกินร้อยละ 70</t>
  </si>
  <si>
    <t xml:space="preserve">ข้อมูลการสำรวจผู้ดำเนินการทดสอบมาตรฐานฝีมือแรงงาน ปี พ.ศ. 2562 จำแนกตามหน่วยงาน </t>
  </si>
  <si>
    <t xml:space="preserve">ข้อมูลการสำรวจผู้ได้รับการรับรองมาตรฐานฝีมือแรงงานตามมาตรา 26  ปีงบประมาณ พ.ศ. 2561 </t>
  </si>
  <si>
    <t>ข้อมูลการสำรวจผู้ได้รับการรับรองมาตรฐานฝีมือแรงงานตามมาตรา 26  ปีงบประมาณ พ.ศ. 2562</t>
  </si>
  <si>
    <t>ข้อมูลการสำรวจศูนย์ทดสอบมาตรฐานฝีมือแรงงาน ณ วันที่ 17 มกราคม 2563</t>
  </si>
  <si>
    <t>ข้อมูลการสำรวจรายชื่อศูนย์ประเมินตามมาตรา 26/4 (2)</t>
  </si>
  <si>
    <t>หน่วยงานที่อนุมัติให้เงินช่วยเหลือหรืออุดหนุนจากกองทุนพัฒนาฝีมือแรงงาน ประจำปีงบประมาณ 2559 - 2563 ( ต.ค. 2560 - 30 ก.ย. 62)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</si>
</sst>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187" formatCode="_-* #,##0_-;\-* #,##0_-;_-* &quot;-&quot;??_-;_-@_-"/>
    <numFmt numFmtId="188" formatCode="_(* #,##0.00_);_(* \(#,##0.00\);_(* &quot;-&quot;??_);_(@_)"/>
    <numFmt numFmtId="189" formatCode="[$-187041E]d\ mmmm\ yyyy;@"/>
  </numFmts>
  <fonts count="34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0"/>
      <name val="Arial"/>
      <family val="2"/>
    </font>
    <font>
      <b/>
      <sz val="16"/>
      <color theme="1"/>
      <name val="TH SarabunPSK"/>
      <family val="2"/>
    </font>
    <font>
      <b/>
      <sz val="11"/>
      <color theme="1"/>
      <name val="Tahoma"/>
      <family val="2"/>
      <charset val="222"/>
      <scheme val="minor"/>
    </font>
    <font>
      <b/>
      <sz val="16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sz val="18"/>
      <color theme="1"/>
      <name val="TH SarabunPSK"/>
      <family val="2"/>
    </font>
    <font>
      <b/>
      <sz val="18"/>
      <color theme="1"/>
      <name val="TH SarabunPSK"/>
      <family val="2"/>
    </font>
    <font>
      <b/>
      <sz val="20"/>
      <color theme="1"/>
      <name val="TH SarabunPSK"/>
      <family val="2"/>
    </font>
    <font>
      <sz val="18"/>
      <name val="TH SarabunPSK"/>
      <family val="2"/>
    </font>
    <font>
      <b/>
      <sz val="18"/>
      <name val="TH SarabunPSK"/>
      <family val="2"/>
    </font>
    <font>
      <b/>
      <sz val="16"/>
      <color rgb="FF000000"/>
      <name val="TH SarabunPSK"/>
      <family val="2"/>
    </font>
    <font>
      <sz val="11"/>
      <color theme="1"/>
      <name val="Tahoma"/>
      <family val="2"/>
      <scheme val="minor"/>
    </font>
    <font>
      <sz val="11"/>
      <color theme="0"/>
      <name val="Tahoma"/>
      <family val="2"/>
      <scheme val="minor"/>
    </font>
    <font>
      <b/>
      <sz val="11"/>
      <color rgb="FFFA7D00"/>
      <name val="Tahoma"/>
      <family val="2"/>
      <scheme val="minor"/>
    </font>
    <font>
      <sz val="11"/>
      <color rgb="FFFF0000"/>
      <name val="Tahoma"/>
      <family val="2"/>
      <scheme val="minor"/>
    </font>
    <font>
      <i/>
      <sz val="11"/>
      <color rgb="FF7F7F7F"/>
      <name val="Tahoma"/>
      <family val="2"/>
      <scheme val="minor"/>
    </font>
    <font>
      <sz val="14"/>
      <color theme="1"/>
      <name val="TH SarabunPSK"/>
      <family val="2"/>
      <charset val="222"/>
    </font>
    <font>
      <sz val="18"/>
      <color theme="3"/>
      <name val="Tahoma"/>
      <family val="2"/>
      <scheme val="major"/>
    </font>
    <font>
      <b/>
      <sz val="11"/>
      <color theme="0"/>
      <name val="Tahoma"/>
      <family val="2"/>
      <scheme val="minor"/>
    </font>
    <font>
      <sz val="11"/>
      <color rgb="FFFA7D00"/>
      <name val="Tahoma"/>
      <family val="2"/>
      <scheme val="minor"/>
    </font>
    <font>
      <sz val="11"/>
      <color rgb="FF006100"/>
      <name val="Tahoma"/>
      <family val="2"/>
      <scheme val="minor"/>
    </font>
    <font>
      <sz val="11"/>
      <color rgb="FF3F3F76"/>
      <name val="Tahoma"/>
      <family val="2"/>
      <scheme val="minor"/>
    </font>
    <font>
      <sz val="11"/>
      <color rgb="FF9C6500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color rgb="FF9C0006"/>
      <name val="Tahoma"/>
      <family val="2"/>
      <scheme val="minor"/>
    </font>
    <font>
      <b/>
      <sz val="11"/>
      <color rgb="FF3F3F3F"/>
      <name val="Tahoma"/>
      <family val="2"/>
      <scheme val="minor"/>
    </font>
    <font>
      <b/>
      <sz val="15"/>
      <color theme="3"/>
      <name val="Tahoma"/>
      <family val="2"/>
      <scheme val="minor"/>
    </font>
    <font>
      <b/>
      <sz val="13"/>
      <color theme="3"/>
      <name val="Tahoma"/>
      <family val="2"/>
      <scheme val="minor"/>
    </font>
    <font>
      <b/>
      <sz val="11"/>
      <color theme="3"/>
      <name val="Tahoma"/>
      <family val="2"/>
      <scheme val="minor"/>
    </font>
    <font>
      <sz val="14"/>
      <color theme="1"/>
      <name val="TH SarabunPSK"/>
      <family val="2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99CC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5" fillId="13" borderId="0" applyNumberFormat="0" applyBorder="0" applyAlignment="0" applyProtection="0"/>
    <xf numFmtId="0" fontId="15" fillId="17" borderId="0" applyNumberFormat="0" applyBorder="0" applyAlignment="0" applyProtection="0"/>
    <xf numFmtId="0" fontId="15" fillId="21" borderId="0" applyNumberFormat="0" applyBorder="0" applyAlignment="0" applyProtection="0"/>
    <xf numFmtId="0" fontId="15" fillId="25" borderId="0" applyNumberFormat="0" applyBorder="0" applyAlignment="0" applyProtection="0"/>
    <xf numFmtId="0" fontId="15" fillId="29" borderId="0" applyNumberFormat="0" applyBorder="0" applyAlignment="0" applyProtection="0"/>
    <xf numFmtId="0" fontId="15" fillId="33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34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35" borderId="0" applyNumberFormat="0" applyBorder="0" applyAlignment="0" applyProtection="0"/>
    <xf numFmtId="0" fontId="17" fillId="9" borderId="18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88" fontId="1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2" fillId="10" borderId="21" applyNumberFormat="0" applyAlignment="0" applyProtection="0"/>
    <xf numFmtId="0" fontId="23" fillId="0" borderId="20" applyNumberFormat="0" applyFill="0" applyAlignment="0" applyProtection="0"/>
    <xf numFmtId="0" fontId="24" fillId="5" borderId="0" applyNumberFormat="0" applyBorder="0" applyAlignment="0" applyProtection="0"/>
    <xf numFmtId="0" fontId="1" fillId="0" borderId="0"/>
    <xf numFmtId="0" fontId="15" fillId="0" borderId="0"/>
    <xf numFmtId="0" fontId="25" fillId="8" borderId="18" applyNumberFormat="0" applyAlignment="0" applyProtection="0"/>
    <xf numFmtId="0" fontId="26" fillId="7" borderId="0" applyNumberFormat="0" applyBorder="0" applyAlignment="0" applyProtection="0"/>
    <xf numFmtId="0" fontId="27" fillId="0" borderId="23" applyNumberFormat="0" applyFill="0" applyAlignment="0" applyProtection="0"/>
    <xf numFmtId="0" fontId="28" fillId="6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0" fontId="29" fillId="9" borderId="19" applyNumberFormat="0" applyAlignment="0" applyProtection="0"/>
    <xf numFmtId="0" fontId="15" fillId="11" borderId="22" applyNumberFormat="0" applyFont="0" applyAlignment="0" applyProtection="0"/>
    <xf numFmtId="0" fontId="30" fillId="0" borderId="15" applyNumberFormat="0" applyFill="0" applyAlignment="0" applyProtection="0"/>
    <xf numFmtId="0" fontId="31" fillId="0" borderId="16" applyNumberFormat="0" applyFill="0" applyAlignment="0" applyProtection="0"/>
    <xf numFmtId="0" fontId="32" fillId="0" borderId="17" applyNumberFormat="0" applyFill="0" applyAlignment="0" applyProtection="0"/>
    <xf numFmtId="0" fontId="32" fillId="0" borderId="0" applyNumberForma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</cellStyleXfs>
  <cellXfs count="613">
    <xf numFmtId="0" fontId="0" fillId="0" borderId="0" xfId="0"/>
    <xf numFmtId="0" fontId="2" fillId="0" borderId="0" xfId="0" applyFont="1"/>
    <xf numFmtId="0" fontId="2" fillId="0" borderId="1" xfId="0" applyFont="1" applyBorder="1"/>
    <xf numFmtId="2" fontId="2" fillId="0" borderId="1" xfId="0" applyNumberFormat="1" applyFont="1" applyBorder="1"/>
    <xf numFmtId="187" fontId="2" fillId="0" borderId="2" xfId="1" applyNumberFormat="1" applyFont="1" applyBorder="1"/>
    <xf numFmtId="187" fontId="2" fillId="0" borderId="1" xfId="1" applyNumberFormat="1" applyFont="1" applyBorder="1"/>
    <xf numFmtId="0" fontId="2" fillId="0" borderId="3" xfId="0" applyFont="1" applyBorder="1"/>
    <xf numFmtId="187" fontId="2" fillId="0" borderId="1" xfId="0" applyNumberFormat="1" applyFont="1" applyBorder="1"/>
    <xf numFmtId="0" fontId="2" fillId="0" borderId="0" xfId="0" applyFont="1" applyBorder="1"/>
    <xf numFmtId="0" fontId="2" fillId="0" borderId="0" xfId="0" applyFont="1" applyAlignment="1">
      <alignment horizontal="center"/>
    </xf>
    <xf numFmtId="15" fontId="2" fillId="0" borderId="1" xfId="0" applyNumberFormat="1" applyFont="1" applyBorder="1"/>
    <xf numFmtId="15" fontId="2" fillId="0" borderId="0" xfId="0" applyNumberFormat="1" applyFont="1"/>
    <xf numFmtId="0" fontId="2" fillId="0" borderId="8" xfId="0" applyFont="1" applyBorder="1"/>
    <xf numFmtId="0" fontId="2" fillId="0" borderId="12" xfId="0" applyFont="1" applyBorder="1"/>
    <xf numFmtId="0" fontId="2" fillId="0" borderId="13" xfId="0" applyFont="1" applyBorder="1"/>
    <xf numFmtId="187" fontId="2" fillId="0" borderId="13" xfId="1" applyNumberFormat="1" applyFont="1" applyBorder="1"/>
    <xf numFmtId="0" fontId="2" fillId="0" borderId="1" xfId="0" applyFont="1" applyFill="1" applyBorder="1"/>
    <xf numFmtId="43" fontId="2" fillId="0" borderId="1" xfId="1" applyFont="1" applyBorder="1"/>
    <xf numFmtId="43" fontId="2" fillId="0" borderId="1" xfId="1" applyFont="1" applyFill="1" applyBorder="1"/>
    <xf numFmtId="0" fontId="2" fillId="0" borderId="14" xfId="0" applyFont="1" applyBorder="1"/>
    <xf numFmtId="43" fontId="2" fillId="0" borderId="3" xfId="1" applyFont="1" applyBorder="1"/>
    <xf numFmtId="187" fontId="2" fillId="0" borderId="3" xfId="1" applyNumberFormat="1" applyFont="1" applyBorder="1"/>
    <xf numFmtId="187" fontId="2" fillId="0" borderId="11" xfId="1" applyNumberFormat="1" applyFont="1" applyBorder="1"/>
    <xf numFmtId="0" fontId="4" fillId="0" borderId="0" xfId="0" applyFont="1"/>
    <xf numFmtId="43" fontId="2" fillId="0" borderId="13" xfId="1" applyFont="1" applyBorder="1"/>
    <xf numFmtId="187" fontId="2" fillId="2" borderId="1" xfId="1" applyNumberFormat="1" applyFont="1" applyFill="1" applyBorder="1"/>
    <xf numFmtId="43" fontId="4" fillId="0" borderId="0" xfId="1" applyFont="1" applyAlignment="1">
      <alignment horizontal="right"/>
    </xf>
    <xf numFmtId="187" fontId="2" fillId="0" borderId="1" xfId="1" applyNumberFormat="1" applyFont="1" applyFill="1" applyBorder="1"/>
    <xf numFmtId="187" fontId="2" fillId="0" borderId="4" xfId="1" applyNumberFormat="1" applyFont="1" applyBorder="1"/>
    <xf numFmtId="15" fontId="2" fillId="0" borderId="1" xfId="0" applyNumberFormat="1" applyFont="1" applyFill="1" applyBorder="1"/>
    <xf numFmtId="0" fontId="2" fillId="0" borderId="1" xfId="0" applyFont="1" applyBorder="1" applyAlignment="1">
      <alignment horizontal="center"/>
    </xf>
    <xf numFmtId="187" fontId="2" fillId="0" borderId="5" xfId="1" applyNumberFormat="1" applyFont="1" applyBorder="1"/>
    <xf numFmtId="187" fontId="2" fillId="0" borderId="8" xfId="1" applyNumberFormat="1" applyFont="1" applyBorder="1"/>
    <xf numFmtId="187" fontId="2" fillId="0" borderId="2" xfId="1" applyNumberFormat="1" applyFont="1" applyFill="1" applyBorder="1"/>
    <xf numFmtId="187" fontId="2" fillId="0" borderId="10" xfId="1" applyNumberFormat="1" applyFont="1" applyBorder="1"/>
    <xf numFmtId="0" fontId="2" fillId="0" borderId="13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187" fontId="2" fillId="0" borderId="9" xfId="1" applyNumberFormat="1" applyFont="1" applyBorder="1"/>
    <xf numFmtId="0" fontId="2" fillId="0" borderId="1" xfId="0" applyFont="1" applyBorder="1" applyAlignment="1"/>
    <xf numFmtId="15" fontId="2" fillId="0" borderId="3" xfId="0" applyNumberFormat="1" applyFont="1" applyBorder="1"/>
    <xf numFmtId="187" fontId="2" fillId="0" borderId="6" xfId="1" applyNumberFormat="1" applyFont="1" applyBorder="1"/>
    <xf numFmtId="0" fontId="2" fillId="0" borderId="1" xfId="1" applyNumberFormat="1" applyFont="1" applyBorder="1" applyAlignment="1">
      <alignment horizontal="center"/>
    </xf>
    <xf numFmtId="0" fontId="2" fillId="0" borderId="5" xfId="1" applyNumberFormat="1" applyFont="1" applyBorder="1" applyAlignment="1">
      <alignment horizontal="center"/>
    </xf>
    <xf numFmtId="187" fontId="2" fillId="0" borderId="12" xfId="1" applyNumberFormat="1" applyFont="1" applyBorder="1"/>
    <xf numFmtId="0" fontId="4" fillId="0" borderId="1" xfId="0" applyFont="1" applyBorder="1"/>
    <xf numFmtId="0" fontId="2" fillId="0" borderId="5" xfId="0" applyFont="1" applyBorder="1" applyAlignment="1">
      <alignment horizontal="center"/>
    </xf>
    <xf numFmtId="0" fontId="2" fillId="0" borderId="14" xfId="1" applyNumberFormat="1" applyFont="1" applyBorder="1" applyAlignment="1">
      <alignment horizontal="center" vertical="center"/>
    </xf>
    <xf numFmtId="187" fontId="2" fillId="0" borderId="14" xfId="1" applyNumberFormat="1" applyFont="1" applyBorder="1"/>
    <xf numFmtId="0" fontId="2" fillId="2" borderId="0" xfId="0" applyFont="1" applyFill="1"/>
    <xf numFmtId="0" fontId="2" fillId="2" borderId="1" xfId="0" applyFont="1" applyFill="1" applyBorder="1"/>
    <xf numFmtId="15" fontId="2" fillId="2" borderId="1" xfId="0" applyNumberFormat="1" applyFont="1" applyFill="1" applyBorder="1"/>
    <xf numFmtId="0" fontId="2" fillId="2" borderId="1" xfId="0" applyFont="1" applyFill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3" xfId="1" applyNumberFormat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7" xfId="1" applyNumberFormat="1" applyFont="1" applyBorder="1" applyAlignment="1">
      <alignment horizontal="center" vertical="center"/>
    </xf>
    <xf numFmtId="43" fontId="2" fillId="0" borderId="0" xfId="1" applyFont="1"/>
    <xf numFmtId="43" fontId="2" fillId="0" borderId="14" xfId="1" applyFont="1" applyBorder="1"/>
    <xf numFmtId="43" fontId="2" fillId="2" borderId="1" xfId="1" applyFont="1" applyFill="1" applyBorder="1"/>
    <xf numFmtId="187" fontId="2" fillId="0" borderId="0" xfId="1" applyNumberFormat="1" applyFont="1"/>
    <xf numFmtId="187" fontId="4" fillId="0" borderId="0" xfId="1" applyNumberFormat="1" applyFont="1" applyAlignment="1">
      <alignment horizontal="right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vertical="top" wrapText="1"/>
    </xf>
    <xf numFmtId="0" fontId="2" fillId="0" borderId="5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0" xfId="0" applyFont="1" applyAlignment="1">
      <alignment vertical="top"/>
    </xf>
    <xf numFmtId="187" fontId="2" fillId="0" borderId="1" xfId="1" applyNumberFormat="1" applyFont="1" applyBorder="1" applyAlignment="1">
      <alignment vertical="top"/>
    </xf>
    <xf numFmtId="43" fontId="2" fillId="0" borderId="1" xfId="1" applyFont="1" applyBorder="1" applyAlignment="1">
      <alignment vertical="top"/>
    </xf>
    <xf numFmtId="187" fontId="2" fillId="0" borderId="2" xfId="1" applyNumberFormat="1" applyFont="1" applyBorder="1" applyAlignment="1">
      <alignment vertical="top"/>
    </xf>
    <xf numFmtId="0" fontId="4" fillId="0" borderId="9" xfId="0" applyFont="1" applyBorder="1"/>
    <xf numFmtId="0" fontId="2" fillId="0" borderId="7" xfId="0" applyFont="1" applyBorder="1" applyAlignment="1">
      <alignment horizontal="center"/>
    </xf>
    <xf numFmtId="0" fontId="7" fillId="0" borderId="0" xfId="4" applyFont="1" applyBorder="1" applyAlignment="1"/>
    <xf numFmtId="0" fontId="7" fillId="0" borderId="0" xfId="4" applyFont="1" applyBorder="1" applyAlignment="1">
      <alignment vertical="center"/>
    </xf>
    <xf numFmtId="0" fontId="2" fillId="0" borderId="1" xfId="4" applyFont="1" applyBorder="1" applyAlignment="1">
      <alignment horizontal="center" vertical="center"/>
    </xf>
    <xf numFmtId="0" fontId="2" fillId="0" borderId="5" xfId="4" applyFont="1" applyBorder="1"/>
    <xf numFmtId="187" fontId="7" fillId="0" borderId="3" xfId="1" applyNumberFormat="1" applyFont="1" applyBorder="1"/>
    <xf numFmtId="187" fontId="7" fillId="0" borderId="1" xfId="1" applyNumberFormat="1" applyFont="1" applyBorder="1" applyAlignment="1">
      <alignment horizontal="center"/>
    </xf>
    <xf numFmtId="187" fontId="7" fillId="0" borderId="1" xfId="1" applyNumberFormat="1" applyFont="1" applyBorder="1" applyAlignment="1">
      <alignment vertical="center"/>
    </xf>
    <xf numFmtId="187" fontId="8" fillId="0" borderId="1" xfId="1" applyNumberFormat="1" applyFont="1" applyBorder="1" applyAlignment="1">
      <alignment horizontal="center" vertical="center" wrapText="1"/>
    </xf>
    <xf numFmtId="187" fontId="7" fillId="0" borderId="1" xfId="1" applyNumberFormat="1" applyFont="1" applyBorder="1" applyAlignment="1">
      <alignment vertical="center" wrapText="1"/>
    </xf>
    <xf numFmtId="0" fontId="2" fillId="0" borderId="5" xfId="4" applyFont="1" applyBorder="1" applyAlignment="1">
      <alignment horizontal="left"/>
    </xf>
    <xf numFmtId="0" fontId="2" fillId="0" borderId="0" xfId="4" applyFont="1" applyBorder="1" applyAlignment="1">
      <alignment horizontal="center" vertical="center"/>
    </xf>
    <xf numFmtId="0" fontId="7" fillId="0" borderId="0" xfId="7" applyFont="1" applyBorder="1" applyAlignment="1">
      <alignment horizontal="left" vertical="center" wrapText="1"/>
    </xf>
    <xf numFmtId="0" fontId="8" fillId="0" borderId="0" xfId="6" applyFont="1" applyBorder="1" applyAlignment="1">
      <alignment horizontal="center" vertical="center" wrapText="1"/>
    </xf>
    <xf numFmtId="0" fontId="7" fillId="0" borderId="0" xfId="4" applyFont="1" applyBorder="1" applyAlignment="1">
      <alignment horizontal="center"/>
    </xf>
    <xf numFmtId="0" fontId="7" fillId="0" borderId="0" xfId="4" applyFont="1" applyBorder="1" applyAlignment="1">
      <alignment horizontal="center" vertical="center"/>
    </xf>
    <xf numFmtId="0" fontId="2" fillId="0" borderId="2" xfId="4" applyFont="1" applyBorder="1" applyAlignment="1">
      <alignment horizontal="center" vertical="center"/>
    </xf>
    <xf numFmtId="187" fontId="7" fillId="0" borderId="0" xfId="1" applyNumberFormat="1" applyFont="1" applyBorder="1" applyAlignment="1">
      <alignment vertical="center"/>
    </xf>
    <xf numFmtId="187" fontId="8" fillId="0" borderId="0" xfId="1" applyNumberFormat="1" applyFont="1" applyBorder="1" applyAlignment="1">
      <alignment horizontal="center" vertical="center" wrapText="1"/>
    </xf>
    <xf numFmtId="187" fontId="6" fillId="0" borderId="1" xfId="1" applyNumberFormat="1" applyFont="1" applyBorder="1" applyAlignment="1">
      <alignment horizontal="right" vertical="center" wrapText="1"/>
    </xf>
    <xf numFmtId="0" fontId="7" fillId="0" borderId="1" xfId="4" applyFont="1" applyBorder="1" applyAlignment="1">
      <alignment vertical="center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2" fillId="0" borderId="1" xfId="0" applyFont="1" applyBorder="1" applyAlignment="1">
      <alignment horizontal="center" vertical="top" wrapText="1"/>
    </xf>
    <xf numFmtId="15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13" xfId="0" applyFont="1" applyBorder="1" applyAlignment="1">
      <alignment horizontal="center" vertical="top" wrapText="1"/>
    </xf>
    <xf numFmtId="0" fontId="2" fillId="2" borderId="0" xfId="0" applyFont="1" applyFill="1" applyAlignment="1">
      <alignment horizontal="left"/>
    </xf>
    <xf numFmtId="0" fontId="2" fillId="2" borderId="1" xfId="0" applyFont="1" applyFill="1" applyBorder="1" applyAlignment="1">
      <alignment horizontal="left" wrapText="1" readingOrder="1"/>
    </xf>
    <xf numFmtId="0" fontId="2" fillId="2" borderId="1" xfId="0" applyFont="1" applyFill="1" applyBorder="1" applyAlignment="1">
      <alignment horizontal="center" wrapText="1" readingOrder="1"/>
    </xf>
    <xf numFmtId="0" fontId="9" fillId="0" borderId="0" xfId="0" applyFont="1" applyBorder="1" applyAlignment="1">
      <alignment horizontal="center"/>
    </xf>
    <xf numFmtId="0" fontId="9" fillId="0" borderId="0" xfId="0" applyFont="1" applyBorder="1"/>
    <xf numFmtId="0" fontId="10" fillId="0" borderId="0" xfId="0" applyFont="1" applyBorder="1" applyAlignment="1">
      <alignment horizontal="right"/>
    </xf>
    <xf numFmtId="0" fontId="9" fillId="0" borderId="0" xfId="0" applyFont="1" applyBorder="1" applyAlignment="1"/>
    <xf numFmtId="0" fontId="11" fillId="0" borderId="0" xfId="0" applyFont="1" applyBorder="1" applyAlignment="1">
      <alignment horizontal="center" wrapText="1"/>
    </xf>
    <xf numFmtId="0" fontId="10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2" fillId="0" borderId="1" xfId="8" applyFont="1" applyFill="1" applyBorder="1" applyAlignment="1">
      <alignment horizontal="left" vertical="top"/>
    </xf>
    <xf numFmtId="0" fontId="12" fillId="0" borderId="0" xfId="8" applyFont="1" applyFill="1" applyBorder="1" applyAlignment="1">
      <alignment vertical="top"/>
    </xf>
    <xf numFmtId="0" fontId="12" fillId="0" borderId="0" xfId="8" applyFont="1" applyFill="1" applyBorder="1" applyAlignment="1">
      <alignment horizontal="left" vertical="top"/>
    </xf>
    <xf numFmtId="187" fontId="13" fillId="0" borderId="1" xfId="1" applyNumberFormat="1" applyFont="1" applyBorder="1" applyAlignment="1">
      <alignment horizontal="right"/>
    </xf>
    <xf numFmtId="0" fontId="10" fillId="0" borderId="0" xfId="0" applyFont="1" applyBorder="1" applyAlignment="1">
      <alignment horizontal="center"/>
    </xf>
    <xf numFmtId="187" fontId="12" fillId="0" borderId="0" xfId="1" applyNumberFormat="1" applyFont="1" applyBorder="1"/>
    <xf numFmtId="0" fontId="12" fillId="0" borderId="1" xfId="8" applyFont="1" applyBorder="1" applyAlignment="1">
      <alignment horizontal="left"/>
    </xf>
    <xf numFmtId="0" fontId="12" fillId="0" borderId="0" xfId="8" applyFont="1" applyBorder="1"/>
    <xf numFmtId="0" fontId="12" fillId="0" borderId="1" xfId="8" applyFont="1" applyFill="1" applyBorder="1" applyAlignment="1">
      <alignment vertical="top"/>
    </xf>
    <xf numFmtId="0" fontId="12" fillId="0" borderId="0" xfId="8" applyFont="1" applyBorder="1" applyAlignment="1">
      <alignment horizontal="left"/>
    </xf>
    <xf numFmtId="0" fontId="12" fillId="0" borderId="1" xfId="8" applyFont="1" applyBorder="1"/>
    <xf numFmtId="0" fontId="13" fillId="0" borderId="1" xfId="0" applyFont="1" applyBorder="1" applyAlignment="1">
      <alignment horizontal="center"/>
    </xf>
    <xf numFmtId="187" fontId="10" fillId="0" borderId="1" xfId="1" applyNumberFormat="1" applyFont="1" applyBorder="1"/>
    <xf numFmtId="0" fontId="4" fillId="0" borderId="0" xfId="0" applyFont="1" applyAlignment="1">
      <alignment horizontal="center"/>
    </xf>
    <xf numFmtId="0" fontId="4" fillId="0" borderId="0" xfId="0" applyFont="1" applyAlignment="1"/>
    <xf numFmtId="187" fontId="2" fillId="0" borderId="0" xfId="0" applyNumberFormat="1" applyFont="1"/>
    <xf numFmtId="0" fontId="8" fillId="2" borderId="1" xfId="0" applyFont="1" applyFill="1" applyBorder="1" applyAlignment="1">
      <alignment vertical="top" wrapText="1"/>
    </xf>
    <xf numFmtId="0" fontId="2" fillId="2" borderId="0" xfId="0" applyFont="1" applyFill="1" applyAlignment="1">
      <alignment vertical="top"/>
    </xf>
    <xf numFmtId="0" fontId="2" fillId="2" borderId="1" xfId="0" applyFont="1" applyFill="1" applyBorder="1" applyAlignment="1">
      <alignment vertical="top"/>
    </xf>
    <xf numFmtId="0" fontId="8" fillId="2" borderId="1" xfId="0" applyFont="1" applyFill="1" applyBorder="1" applyAlignment="1">
      <alignment horizontal="left" vertical="top" wrapText="1"/>
    </xf>
    <xf numFmtId="187" fontId="2" fillId="2" borderId="1" xfId="1" applyNumberFormat="1" applyFont="1" applyFill="1" applyBorder="1" applyAlignment="1">
      <alignment vertical="top"/>
    </xf>
    <xf numFmtId="187" fontId="0" fillId="2" borderId="1" xfId="1" applyNumberFormat="1" applyFont="1" applyFill="1" applyBorder="1" applyAlignment="1">
      <alignment vertical="top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/>
    </xf>
    <xf numFmtId="0" fontId="2" fillId="2" borderId="13" xfId="0" applyFont="1" applyFill="1" applyBorder="1" applyAlignment="1">
      <alignment horizontal="center" vertical="top"/>
    </xf>
    <xf numFmtId="0" fontId="8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187" fontId="4" fillId="4" borderId="1" xfId="1" applyNumberFormat="1" applyFont="1" applyFill="1" applyBorder="1"/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13" xfId="0" applyFont="1" applyFill="1" applyBorder="1" applyAlignment="1">
      <alignment horizontal="left" vertical="center"/>
    </xf>
    <xf numFmtId="0" fontId="2" fillId="0" borderId="9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 vertical="top"/>
    </xf>
    <xf numFmtId="0" fontId="4" fillId="2" borderId="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2" fillId="0" borderId="0" xfId="0" applyFont="1" applyAlignment="1"/>
    <xf numFmtId="0" fontId="2" fillId="0" borderId="13" xfId="0" applyFont="1" applyBorder="1" applyAlignment="1">
      <alignment horizontal="center" vertical="top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vertical="center"/>
    </xf>
    <xf numFmtId="17" fontId="2" fillId="2" borderId="1" xfId="0" applyNumberFormat="1" applyFont="1" applyFill="1" applyBorder="1" applyAlignment="1">
      <alignment horizontal="center" wrapText="1" readingOrder="1"/>
    </xf>
    <xf numFmtId="0" fontId="2" fillId="2" borderId="1" xfId="0" applyFont="1" applyFill="1" applyBorder="1" applyAlignment="1">
      <alignment horizontal="left" vertical="top" wrapText="1" readingOrder="1"/>
    </xf>
    <xf numFmtId="0" fontId="2" fillId="2" borderId="1" xfId="0" applyFont="1" applyFill="1" applyBorder="1" applyAlignment="1">
      <alignment horizontal="center" vertical="top" wrapText="1" readingOrder="1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left"/>
    </xf>
    <xf numFmtId="0" fontId="4" fillId="2" borderId="0" xfId="0" applyFont="1" applyFill="1"/>
    <xf numFmtId="0" fontId="4" fillId="2" borderId="0" xfId="0" applyFont="1" applyFill="1" applyAlignment="1">
      <alignment horizontal="right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 readingOrder="1"/>
    </xf>
    <xf numFmtId="0" fontId="2" fillId="2" borderId="1" xfId="0" applyFont="1" applyFill="1" applyBorder="1" applyAlignment="1">
      <alignment horizontal="left" vertical="top" readingOrder="1"/>
    </xf>
    <xf numFmtId="0" fontId="4" fillId="4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187" fontId="4" fillId="4" borderId="1" xfId="1" applyNumberFormat="1" applyFont="1" applyFill="1" applyBorder="1" applyAlignment="1">
      <alignment horizontal="center" vertical="center" wrapText="1"/>
    </xf>
    <xf numFmtId="187" fontId="2" fillId="0" borderId="1" xfId="0" applyNumberFormat="1" applyFont="1" applyBorder="1" applyAlignment="1">
      <alignment horizontal="right"/>
    </xf>
    <xf numFmtId="15" fontId="2" fillId="0" borderId="1" xfId="0" applyNumberFormat="1" applyFont="1" applyBorder="1" applyAlignment="1">
      <alignment vertical="top"/>
    </xf>
    <xf numFmtId="43" fontId="4" fillId="0" borderId="0" xfId="1" applyFont="1" applyBorder="1" applyAlignment="1">
      <alignment horizontal="right"/>
    </xf>
    <xf numFmtId="187" fontId="4" fillId="0" borderId="0" xfId="1" applyNumberFormat="1" applyFont="1" applyBorder="1"/>
    <xf numFmtId="0" fontId="4" fillId="0" borderId="0" xfId="0" applyFont="1" applyBorder="1"/>
    <xf numFmtId="43" fontId="4" fillId="0" borderId="0" xfId="1" applyFont="1" applyBorder="1"/>
    <xf numFmtId="187" fontId="2" fillId="0" borderId="0" xfId="1" applyNumberFormat="1" applyFont="1" applyAlignment="1">
      <alignment horizontal="right"/>
    </xf>
    <xf numFmtId="0" fontId="4" fillId="4" borderId="3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vertical="center"/>
    </xf>
    <xf numFmtId="0" fontId="4" fillId="4" borderId="2" xfId="0" applyFont="1" applyFill="1" applyBorder="1" applyAlignment="1">
      <alignment vertical="center"/>
    </xf>
    <xf numFmtId="187" fontId="4" fillId="4" borderId="3" xfId="1" applyNumberFormat="1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vertical="center"/>
    </xf>
    <xf numFmtId="43" fontId="4" fillId="4" borderId="3" xfId="1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vertical="center"/>
    </xf>
    <xf numFmtId="187" fontId="4" fillId="4" borderId="13" xfId="1" applyNumberFormat="1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43" fontId="4" fillId="4" borderId="13" xfId="1" applyFont="1" applyFill="1" applyBorder="1" applyAlignment="1">
      <alignment horizontal="center" vertical="center" wrapText="1"/>
    </xf>
    <xf numFmtId="187" fontId="4" fillId="37" borderId="1" xfId="1" applyNumberFormat="1" applyFont="1" applyFill="1" applyBorder="1"/>
    <xf numFmtId="0" fontId="4" fillId="37" borderId="1" xfId="0" applyFont="1" applyFill="1" applyBorder="1"/>
    <xf numFmtId="43" fontId="4" fillId="37" borderId="1" xfId="1" applyFont="1" applyFill="1" applyBorder="1"/>
    <xf numFmtId="187" fontId="4" fillId="37" borderId="1" xfId="0" applyNumberFormat="1" applyFont="1" applyFill="1" applyBorder="1"/>
    <xf numFmtId="15" fontId="4" fillId="37" borderId="1" xfId="0" applyNumberFormat="1" applyFont="1" applyFill="1" applyBorder="1"/>
    <xf numFmtId="187" fontId="4" fillId="37" borderId="3" xfId="1" applyNumberFormat="1" applyFont="1" applyFill="1" applyBorder="1"/>
    <xf numFmtId="0" fontId="4" fillId="37" borderId="3" xfId="0" applyFont="1" applyFill="1" applyBorder="1"/>
    <xf numFmtId="15" fontId="4" fillId="37" borderId="3" xfId="0" applyNumberFormat="1" applyFont="1" applyFill="1" applyBorder="1"/>
    <xf numFmtId="43" fontId="4" fillId="37" borderId="3" xfId="1" applyFont="1" applyFill="1" applyBorder="1"/>
    <xf numFmtId="187" fontId="4" fillId="37" borderId="3" xfId="0" applyNumberFormat="1" applyFont="1" applyFill="1" applyBorder="1"/>
    <xf numFmtId="43" fontId="4" fillId="37" borderId="3" xfId="0" applyNumberFormat="1" applyFont="1" applyFill="1" applyBorder="1"/>
    <xf numFmtId="43" fontId="4" fillId="37" borderId="1" xfId="0" applyNumberFormat="1" applyFont="1" applyFill="1" applyBorder="1"/>
    <xf numFmtId="187" fontId="4" fillId="37" borderId="12" xfId="1" applyNumberFormat="1" applyFont="1" applyFill="1" applyBorder="1"/>
    <xf numFmtId="43" fontId="4" fillId="2" borderId="0" xfId="1" applyFont="1" applyFill="1" applyBorder="1" applyAlignment="1">
      <alignment horizontal="right"/>
    </xf>
    <xf numFmtId="0" fontId="2" fillId="2" borderId="0" xfId="0" applyFont="1" applyFill="1" applyBorder="1"/>
    <xf numFmtId="187" fontId="4" fillId="2" borderId="0" xfId="1" applyNumberFormat="1" applyFont="1" applyFill="1" applyBorder="1"/>
    <xf numFmtId="0" fontId="4" fillId="2" borderId="0" xfId="0" applyFont="1" applyFill="1" applyBorder="1"/>
    <xf numFmtId="43" fontId="4" fillId="2" borderId="0" xfId="1" applyFont="1" applyFill="1" applyBorder="1"/>
    <xf numFmtId="0" fontId="2" fillId="0" borderId="12" xfId="1" applyNumberFormat="1" applyFont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187" fontId="2" fillId="0" borderId="0" xfId="1" applyNumberFormat="1" applyFont="1" applyAlignment="1"/>
    <xf numFmtId="0" fontId="10" fillId="38" borderId="1" xfId="0" applyFont="1" applyFill="1" applyBorder="1" applyAlignment="1">
      <alignment horizontal="center" wrapText="1"/>
    </xf>
    <xf numFmtId="0" fontId="10" fillId="38" borderId="1" xfId="0" applyFont="1" applyFill="1" applyBorder="1" applyAlignment="1">
      <alignment horizontal="center"/>
    </xf>
    <xf numFmtId="0" fontId="13" fillId="38" borderId="1" xfId="8" applyFont="1" applyFill="1" applyBorder="1" applyAlignment="1">
      <alignment horizontal="center" vertical="top"/>
    </xf>
    <xf numFmtId="187" fontId="9" fillId="0" borderId="1" xfId="1" applyNumberFormat="1" applyFont="1" applyBorder="1"/>
    <xf numFmtId="187" fontId="9" fillId="0" borderId="1" xfId="1" applyNumberFormat="1" applyFont="1" applyBorder="1" applyAlignment="1">
      <alignment horizontal="center"/>
    </xf>
    <xf numFmtId="187" fontId="9" fillId="0" borderId="1" xfId="1" applyNumberFormat="1" applyFont="1" applyBorder="1" applyAlignment="1">
      <alignment horizontal="right"/>
    </xf>
    <xf numFmtId="43" fontId="13" fillId="0" borderId="1" xfId="1" applyFont="1" applyBorder="1" applyAlignment="1">
      <alignment horizontal="right"/>
    </xf>
    <xf numFmtId="0" fontId="9" fillId="0" borderId="0" xfId="0" applyFont="1" applyBorder="1" applyAlignment="1">
      <alignment horizontal="right"/>
    </xf>
    <xf numFmtId="9" fontId="12" fillId="0" borderId="1" xfId="2" applyFont="1" applyFill="1" applyBorder="1" applyAlignment="1">
      <alignment horizontal="left" vertical="top"/>
    </xf>
    <xf numFmtId="0" fontId="2" fillId="0" borderId="0" xfId="0" quotePrefix="1" applyFont="1" applyAlignment="1">
      <alignment horizontal="left"/>
    </xf>
    <xf numFmtId="0" fontId="2" fillId="0" borderId="0" xfId="0" applyFont="1" applyAlignment="1">
      <alignment horizontal="left" vertical="top" wrapText="1"/>
    </xf>
    <xf numFmtId="0" fontId="6" fillId="38" borderId="1" xfId="0" applyFont="1" applyFill="1" applyBorder="1" applyAlignment="1">
      <alignment horizontal="center" vertical="center" wrapText="1"/>
    </xf>
    <xf numFmtId="0" fontId="6" fillId="38" borderId="2" xfId="0" applyFont="1" applyFill="1" applyBorder="1" applyAlignment="1">
      <alignment horizontal="left" vertical="center" wrapText="1"/>
    </xf>
    <xf numFmtId="0" fontId="6" fillId="38" borderId="2" xfId="0" applyFont="1" applyFill="1" applyBorder="1" applyAlignment="1">
      <alignment horizontal="center" vertical="center" wrapText="1"/>
    </xf>
    <xf numFmtId="0" fontId="4" fillId="38" borderId="2" xfId="0" applyFont="1" applyFill="1" applyBorder="1" applyAlignment="1">
      <alignment horizontal="center"/>
    </xf>
    <xf numFmtId="0" fontId="4" fillId="38" borderId="1" xfId="0" applyFont="1" applyFill="1" applyBorder="1" applyAlignment="1">
      <alignment horizontal="center"/>
    </xf>
    <xf numFmtId="0" fontId="4" fillId="2" borderId="0" xfId="0" applyFont="1" applyFill="1" applyAlignment="1">
      <alignment horizontal="center" vertical="top"/>
    </xf>
    <xf numFmtId="0" fontId="4" fillId="3" borderId="1" xfId="0" applyFont="1" applyFill="1" applyBorder="1" applyAlignment="1">
      <alignment horizontal="center" vertical="top"/>
    </xf>
    <xf numFmtId="0" fontId="2" fillId="2" borderId="0" xfId="0" applyFont="1" applyFill="1" applyAlignment="1">
      <alignment horizontal="center" vertical="top"/>
    </xf>
    <xf numFmtId="0" fontId="9" fillId="0" borderId="3" xfId="0" applyFont="1" applyBorder="1" applyAlignment="1">
      <alignment horizontal="center"/>
    </xf>
    <xf numFmtId="0" fontId="7" fillId="2" borderId="13" xfId="0" applyFont="1" applyFill="1" applyBorder="1" applyAlignment="1">
      <alignment horizontal="left"/>
    </xf>
    <xf numFmtId="0" fontId="2" fillId="0" borderId="3" xfId="0" applyFont="1" applyBorder="1" applyAlignment="1">
      <alignment vertical="top" wrapText="1"/>
    </xf>
    <xf numFmtId="0" fontId="4" fillId="0" borderId="9" xfId="0" applyFont="1" applyBorder="1" applyAlignment="1">
      <alignment horizontal="right"/>
    </xf>
    <xf numFmtId="0" fontId="9" fillId="0" borderId="0" xfId="0" applyFont="1"/>
    <xf numFmtId="0" fontId="9" fillId="39" borderId="2" xfId="0" quotePrefix="1" applyNumberFormat="1" applyFont="1" applyFill="1" applyBorder="1" applyAlignment="1">
      <alignment vertical="center" wrapText="1"/>
    </xf>
    <xf numFmtId="0" fontId="9" fillId="39" borderId="4" xfId="0" quotePrefix="1" applyNumberFormat="1" applyFont="1" applyFill="1" applyBorder="1" applyAlignment="1">
      <alignment vertical="center" wrapText="1"/>
    </xf>
    <xf numFmtId="0" fontId="9" fillId="39" borderId="5" xfId="0" quotePrefix="1" applyNumberFormat="1" applyFont="1" applyFill="1" applyBorder="1" applyAlignment="1">
      <alignment vertical="center" wrapText="1"/>
    </xf>
    <xf numFmtId="187" fontId="9" fillId="4" borderId="1" xfId="1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187" fontId="10" fillId="4" borderId="1" xfId="1" applyNumberFormat="1" applyFont="1" applyFill="1" applyBorder="1" applyAlignment="1">
      <alignment horizontal="center" vertical="center"/>
    </xf>
    <xf numFmtId="43" fontId="9" fillId="4" borderId="1" xfId="1" applyNumberFormat="1" applyFont="1" applyFill="1" applyBorder="1" applyAlignment="1">
      <alignment horizontal="center" vertical="center"/>
    </xf>
    <xf numFmtId="43" fontId="10" fillId="4" borderId="1" xfId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187" fontId="9" fillId="2" borderId="1" xfId="1" applyNumberFormat="1" applyFont="1" applyFill="1" applyBorder="1" applyAlignment="1">
      <alignment horizontal="left" vertical="center"/>
    </xf>
    <xf numFmtId="187" fontId="9" fillId="2" borderId="1" xfId="1" applyNumberFormat="1" applyFont="1" applyFill="1" applyBorder="1" applyAlignment="1">
      <alignment vertical="center"/>
    </xf>
    <xf numFmtId="187" fontId="9" fillId="2" borderId="1" xfId="1" applyNumberFormat="1" applyFont="1" applyFill="1" applyBorder="1"/>
    <xf numFmtId="187" fontId="9" fillId="4" borderId="1" xfId="1" applyNumberFormat="1" applyFont="1" applyFill="1" applyBorder="1" applyAlignment="1">
      <alignment vertical="center"/>
    </xf>
    <xf numFmtId="43" fontId="9" fillId="2" borderId="1" xfId="1" applyFont="1" applyFill="1" applyBorder="1" applyAlignment="1">
      <alignment horizontal="left" vertical="center"/>
    </xf>
    <xf numFmtId="43" fontId="9" fillId="2" borderId="13" xfId="1" applyFont="1" applyFill="1" applyBorder="1" applyAlignment="1">
      <alignment horizontal="left" vertical="center"/>
    </xf>
    <xf numFmtId="3" fontId="9" fillId="2" borderId="1" xfId="0" applyNumberFormat="1" applyFont="1" applyFill="1" applyBorder="1" applyAlignment="1">
      <alignment horizontal="right" vertical="center"/>
    </xf>
    <xf numFmtId="3" fontId="9" fillId="2" borderId="13" xfId="0" applyNumberFormat="1" applyFont="1" applyFill="1" applyBorder="1" applyAlignment="1">
      <alignment horizontal="right" vertical="center"/>
    </xf>
    <xf numFmtId="187" fontId="12" fillId="2" borderId="1" xfId="1" applyNumberFormat="1" applyFont="1" applyFill="1" applyBorder="1"/>
    <xf numFmtId="187" fontId="13" fillId="4" borderId="1" xfId="1" applyNumberFormat="1" applyFont="1" applyFill="1" applyBorder="1"/>
    <xf numFmtId="187" fontId="10" fillId="4" borderId="1" xfId="1" applyNumberFormat="1" applyFont="1" applyFill="1" applyBorder="1" applyAlignment="1">
      <alignment vertical="center"/>
    </xf>
    <xf numFmtId="187" fontId="9" fillId="2" borderId="1" xfId="1" applyNumberFormat="1" applyFont="1" applyFill="1" applyBorder="1" applyAlignment="1">
      <alignment horizontal="left"/>
    </xf>
    <xf numFmtId="43" fontId="9" fillId="2" borderId="1" xfId="1" applyNumberFormat="1" applyFont="1" applyFill="1" applyBorder="1" applyAlignment="1">
      <alignment horizontal="left" vertical="center"/>
    </xf>
    <xf numFmtId="0" fontId="9" fillId="2" borderId="1" xfId="0" applyFont="1" applyFill="1" applyBorder="1" applyAlignment="1">
      <alignment vertical="center"/>
    </xf>
    <xf numFmtId="43" fontId="9" fillId="2" borderId="1" xfId="1" applyNumberFormat="1" applyFont="1" applyFill="1" applyBorder="1" applyAlignment="1">
      <alignment vertical="center"/>
    </xf>
    <xf numFmtId="43" fontId="9" fillId="2" borderId="1" xfId="0" applyNumberFormat="1" applyFont="1" applyFill="1" applyBorder="1" applyAlignment="1">
      <alignment vertical="center"/>
    </xf>
    <xf numFmtId="187" fontId="10" fillId="2" borderId="1" xfId="0" applyNumberFormat="1" applyFont="1" applyFill="1" applyBorder="1" applyAlignment="1">
      <alignment vertical="center"/>
    </xf>
    <xf numFmtId="43" fontId="10" fillId="2" borderId="1" xfId="1" applyFont="1" applyFill="1" applyBorder="1" applyAlignment="1">
      <alignment vertical="center"/>
    </xf>
    <xf numFmtId="187" fontId="10" fillId="4" borderId="1" xfId="0" applyNumberFormat="1" applyFont="1" applyFill="1" applyBorder="1" applyAlignment="1">
      <alignment vertical="center"/>
    </xf>
    <xf numFmtId="43" fontId="10" fillId="4" borderId="1" xfId="1" applyFont="1" applyFill="1" applyBorder="1" applyAlignment="1">
      <alignment vertical="center"/>
    </xf>
    <xf numFmtId="0" fontId="9" fillId="2" borderId="0" xfId="0" applyFont="1" applyFill="1" applyAlignment="1">
      <alignment vertical="center"/>
    </xf>
    <xf numFmtId="43" fontId="9" fillId="2" borderId="1" xfId="1" applyNumberFormat="1" applyFont="1" applyFill="1" applyBorder="1"/>
    <xf numFmtId="187" fontId="9" fillId="2" borderId="1" xfId="1" applyNumberFormat="1" applyFont="1" applyFill="1" applyBorder="1" applyAlignment="1">
      <alignment horizontal="right" vertical="center"/>
    </xf>
    <xf numFmtId="187" fontId="9" fillId="2" borderId="13" xfId="1" applyNumberFormat="1" applyFont="1" applyFill="1" applyBorder="1"/>
    <xf numFmtId="43" fontId="9" fillId="2" borderId="11" xfId="1" applyNumberFormat="1" applyFont="1" applyFill="1" applyBorder="1"/>
    <xf numFmtId="43" fontId="9" fillId="2" borderId="13" xfId="1" applyNumberFormat="1" applyFont="1" applyFill="1" applyBorder="1"/>
    <xf numFmtId="187" fontId="9" fillId="2" borderId="1" xfId="1" quotePrefix="1" applyNumberFormat="1" applyFont="1" applyFill="1" applyBorder="1" applyAlignment="1">
      <alignment horizontal="center" vertical="center"/>
    </xf>
    <xf numFmtId="3" fontId="9" fillId="2" borderId="1" xfId="1" applyNumberFormat="1" applyFont="1" applyFill="1" applyBorder="1" applyAlignment="1">
      <alignment horizontal="right" vertical="center"/>
    </xf>
    <xf numFmtId="3" fontId="9" fillId="2" borderId="1" xfId="0" applyNumberFormat="1" applyFont="1" applyFill="1" applyBorder="1" applyAlignment="1">
      <alignment horizontal="right"/>
    </xf>
    <xf numFmtId="3" fontId="9" fillId="2" borderId="13" xfId="1" applyNumberFormat="1" applyFont="1" applyFill="1" applyBorder="1" applyAlignment="1">
      <alignment horizontal="right" vertical="center"/>
    </xf>
    <xf numFmtId="187" fontId="9" fillId="2" borderId="13" xfId="1" applyNumberFormat="1" applyFont="1" applyFill="1" applyBorder="1" applyAlignment="1">
      <alignment horizontal="right" vertical="center"/>
    </xf>
    <xf numFmtId="187" fontId="12" fillId="2" borderId="1" xfId="1" applyNumberFormat="1" applyFont="1" applyFill="1" applyBorder="1" applyAlignment="1">
      <alignment horizontal="right" vertical="center"/>
    </xf>
    <xf numFmtId="43" fontId="9" fillId="2" borderId="0" xfId="1" applyFont="1" applyFill="1" applyBorder="1" applyAlignment="1">
      <alignment horizontal="left" vertical="center"/>
    </xf>
    <xf numFmtId="187" fontId="9" fillId="2" borderId="0" xfId="1" applyNumberFormat="1" applyFont="1" applyFill="1" applyBorder="1"/>
    <xf numFmtId="0" fontId="9" fillId="2" borderId="1" xfId="0" applyFont="1" applyFill="1" applyBorder="1" applyAlignment="1">
      <alignment horizontal="center" vertical="top"/>
    </xf>
    <xf numFmtId="0" fontId="9" fillId="2" borderId="1" xfId="0" applyFont="1" applyFill="1" applyBorder="1" applyAlignment="1">
      <alignment horizontal="left" vertical="top" wrapText="1"/>
    </xf>
    <xf numFmtId="187" fontId="9" fillId="2" borderId="1" xfId="1" applyNumberFormat="1" applyFont="1" applyFill="1" applyBorder="1" applyAlignment="1">
      <alignment horizontal="left" vertical="top"/>
    </xf>
    <xf numFmtId="43" fontId="9" fillId="2" borderId="1" xfId="1" applyFont="1" applyFill="1" applyBorder="1" applyAlignment="1">
      <alignment horizontal="left" vertical="top"/>
    </xf>
    <xf numFmtId="187" fontId="9" fillId="4" borderId="1" xfId="1" applyNumberFormat="1" applyFont="1" applyFill="1" applyBorder="1" applyAlignment="1">
      <alignment vertical="top"/>
    </xf>
    <xf numFmtId="43" fontId="9" fillId="2" borderId="13" xfId="1" applyFont="1" applyFill="1" applyBorder="1" applyAlignment="1">
      <alignment horizontal="left" vertical="top"/>
    </xf>
    <xf numFmtId="187" fontId="9" fillId="2" borderId="1" xfId="1" applyNumberFormat="1" applyFont="1" applyFill="1" applyBorder="1" applyAlignment="1">
      <alignment vertical="top"/>
    </xf>
    <xf numFmtId="43" fontId="9" fillId="2" borderId="1" xfId="1" applyNumberFormat="1" applyFont="1" applyFill="1" applyBorder="1" applyAlignment="1">
      <alignment vertical="top"/>
    </xf>
    <xf numFmtId="0" fontId="9" fillId="2" borderId="1" xfId="0" applyFont="1" applyFill="1" applyBorder="1" applyAlignment="1">
      <alignment vertical="top"/>
    </xf>
    <xf numFmtId="43" fontId="9" fillId="2" borderId="1" xfId="0" applyNumberFormat="1" applyFont="1" applyFill="1" applyBorder="1" applyAlignment="1">
      <alignment vertical="top"/>
    </xf>
    <xf numFmtId="187" fontId="10" fillId="2" borderId="1" xfId="0" applyNumberFormat="1" applyFont="1" applyFill="1" applyBorder="1" applyAlignment="1">
      <alignment vertical="top"/>
    </xf>
    <xf numFmtId="187" fontId="10" fillId="4" borderId="1" xfId="0" applyNumberFormat="1" applyFont="1" applyFill="1" applyBorder="1" applyAlignment="1">
      <alignment vertical="top"/>
    </xf>
    <xf numFmtId="43" fontId="10" fillId="4" borderId="1" xfId="1" applyFont="1" applyFill="1" applyBorder="1" applyAlignment="1">
      <alignment vertical="top"/>
    </xf>
    <xf numFmtId="0" fontId="9" fillId="2" borderId="0" xfId="0" applyFont="1" applyFill="1" applyAlignment="1">
      <alignment vertical="top"/>
    </xf>
    <xf numFmtId="0" fontId="9" fillId="2" borderId="0" xfId="0" applyFont="1" applyFill="1" applyAlignment="1">
      <alignment horizontal="right" vertical="center"/>
    </xf>
    <xf numFmtId="187" fontId="10" fillId="3" borderId="1" xfId="1" applyNumberFormat="1" applyFont="1" applyFill="1" applyBorder="1" applyAlignment="1">
      <alignment horizontal="right" vertical="center"/>
    </xf>
    <xf numFmtId="187" fontId="10" fillId="3" borderId="1" xfId="0" applyNumberFormat="1" applyFont="1" applyFill="1" applyBorder="1" applyAlignment="1">
      <alignment horizontal="right" vertical="center"/>
    </xf>
    <xf numFmtId="187" fontId="10" fillId="3" borderId="1" xfId="1" applyNumberFormat="1" applyFont="1" applyFill="1" applyBorder="1" applyAlignment="1">
      <alignment vertical="center"/>
    </xf>
    <xf numFmtId="43" fontId="10" fillId="3" borderId="1" xfId="0" applyNumberFormat="1" applyFont="1" applyFill="1" applyBorder="1" applyAlignment="1">
      <alignment vertical="center"/>
    </xf>
    <xf numFmtId="3" fontId="10" fillId="3" borderId="1" xfId="0" applyNumberFormat="1" applyFont="1" applyFill="1" applyBorder="1" applyAlignment="1">
      <alignment vertical="center"/>
    </xf>
    <xf numFmtId="187" fontId="10" fillId="3" borderId="1" xfId="0" applyNumberFormat="1" applyFont="1" applyFill="1" applyBorder="1" applyAlignment="1">
      <alignment vertical="center"/>
    </xf>
    <xf numFmtId="187" fontId="13" fillId="3" borderId="1" xfId="1" applyNumberFormat="1" applyFont="1" applyFill="1" applyBorder="1"/>
    <xf numFmtId="0" fontId="10" fillId="3" borderId="1" xfId="0" applyFont="1" applyFill="1" applyBorder="1" applyAlignment="1">
      <alignment vertical="center"/>
    </xf>
    <xf numFmtId="43" fontId="10" fillId="3" borderId="1" xfId="1" applyNumberFormat="1" applyFont="1" applyFill="1" applyBorder="1" applyAlignment="1">
      <alignment vertical="center"/>
    </xf>
    <xf numFmtId="43" fontId="10" fillId="3" borderId="1" xfId="1" applyFont="1" applyFill="1" applyBorder="1" applyAlignment="1">
      <alignment vertical="center"/>
    </xf>
    <xf numFmtId="0" fontId="9" fillId="0" borderId="0" xfId="0" applyFont="1" applyAlignment="1">
      <alignment vertical="center"/>
    </xf>
    <xf numFmtId="187" fontId="9" fillId="0" borderId="0" xfId="1" applyNumberFormat="1" applyFont="1"/>
    <xf numFmtId="187" fontId="9" fillId="0" borderId="0" xfId="0" applyNumberFormat="1" applyFont="1"/>
    <xf numFmtId="3" fontId="9" fillId="0" borderId="0" xfId="0" applyNumberFormat="1" applyFont="1"/>
    <xf numFmtId="43" fontId="9" fillId="0" borderId="0" xfId="0" applyNumberFormat="1" applyFont="1"/>
    <xf numFmtId="43" fontId="9" fillId="0" borderId="0" xfId="1" applyNumberFormat="1" applyFont="1"/>
    <xf numFmtId="43" fontId="9" fillId="0" borderId="0" xfId="1" applyFont="1"/>
    <xf numFmtId="43" fontId="9" fillId="2" borderId="0" xfId="1" applyFont="1" applyFill="1"/>
    <xf numFmtId="0" fontId="9" fillId="2" borderId="0" xfId="0" applyFont="1" applyFill="1"/>
    <xf numFmtId="187" fontId="9" fillId="4" borderId="1" xfId="1" applyNumberFormat="1" applyFont="1" applyFill="1" applyBorder="1" applyAlignment="1">
      <alignment horizontal="left" vertical="center"/>
    </xf>
    <xf numFmtId="0" fontId="9" fillId="4" borderId="1" xfId="0" applyFont="1" applyFill="1" applyBorder="1" applyAlignment="1">
      <alignment vertical="center"/>
    </xf>
    <xf numFmtId="187" fontId="9" fillId="4" borderId="1" xfId="1" applyNumberFormat="1" applyFont="1" applyFill="1" applyBorder="1" applyAlignment="1">
      <alignment horizontal="left" vertical="top"/>
    </xf>
    <xf numFmtId="0" fontId="10" fillId="0" borderId="0" xfId="0" applyFont="1"/>
    <xf numFmtId="0" fontId="9" fillId="0" borderId="0" xfId="0" applyFont="1" applyAlignment="1">
      <alignment horizontal="right"/>
    </xf>
    <xf numFmtId="0" fontId="4" fillId="4" borderId="2" xfId="0" applyFont="1" applyFill="1" applyBorder="1" applyAlignment="1">
      <alignment horizontal="center" vertical="center" wrapText="1"/>
    </xf>
    <xf numFmtId="0" fontId="4" fillId="39" borderId="2" xfId="0" applyFont="1" applyFill="1" applyBorder="1" applyAlignment="1">
      <alignment horizontal="center" vertical="center"/>
    </xf>
    <xf numFmtId="0" fontId="4" fillId="39" borderId="2" xfId="1" applyNumberFormat="1" applyFont="1" applyFill="1" applyBorder="1" applyAlignment="1">
      <alignment horizontal="center" vertical="center"/>
    </xf>
    <xf numFmtId="0" fontId="4" fillId="39" borderId="2" xfId="0" applyFont="1" applyFill="1" applyBorder="1" applyAlignment="1">
      <alignment horizontal="center" vertical="center" wrapText="1"/>
    </xf>
    <xf numFmtId="0" fontId="4" fillId="39" borderId="11" xfId="0" applyFont="1" applyFill="1" applyBorder="1" applyAlignment="1">
      <alignment horizontal="center" vertical="center"/>
    </xf>
    <xf numFmtId="0" fontId="4" fillId="39" borderId="2" xfId="0" quotePrefix="1" applyNumberFormat="1" applyFont="1" applyFill="1" applyBorder="1" applyAlignment="1">
      <alignment vertical="center" wrapText="1"/>
    </xf>
    <xf numFmtId="0" fontId="4" fillId="39" borderId="4" xfId="0" quotePrefix="1" applyNumberFormat="1" applyFont="1" applyFill="1" applyBorder="1" applyAlignment="1">
      <alignment vertical="center" wrapText="1"/>
    </xf>
    <xf numFmtId="0" fontId="4" fillId="39" borderId="5" xfId="0" quotePrefix="1" applyNumberFormat="1" applyFont="1" applyFill="1" applyBorder="1" applyAlignment="1">
      <alignment vertical="center" wrapText="1"/>
    </xf>
    <xf numFmtId="187" fontId="4" fillId="4" borderId="1" xfId="1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187" fontId="4" fillId="3" borderId="1" xfId="1" applyNumberFormat="1" applyFont="1" applyFill="1" applyBorder="1" applyAlignment="1">
      <alignment horizontal="right" vertical="center"/>
    </xf>
    <xf numFmtId="187" fontId="4" fillId="3" borderId="1" xfId="1" applyNumberFormat="1" applyFont="1" applyFill="1" applyBorder="1" applyAlignment="1">
      <alignment vertical="center"/>
    </xf>
    <xf numFmtId="3" fontId="4" fillId="3" borderId="1" xfId="0" applyNumberFormat="1" applyFont="1" applyFill="1" applyBorder="1" applyAlignment="1">
      <alignment vertical="center"/>
    </xf>
    <xf numFmtId="187" fontId="4" fillId="3" borderId="1" xfId="0" applyNumberFormat="1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7" fillId="2" borderId="1" xfId="0" applyFont="1" applyFill="1" applyBorder="1" applyAlignment="1">
      <alignment horizontal="left" vertical="center"/>
    </xf>
    <xf numFmtId="187" fontId="6" fillId="3" borderId="1" xfId="1" applyNumberFormat="1" applyFont="1" applyFill="1" applyBorder="1" applyAlignment="1">
      <alignment vertical="center"/>
    </xf>
    <xf numFmtId="0" fontId="10" fillId="2" borderId="0" xfId="0" applyFont="1" applyFill="1"/>
    <xf numFmtId="0" fontId="10" fillId="36" borderId="1" xfId="38" applyFont="1" applyFill="1" applyBorder="1" applyAlignment="1">
      <alignment horizontal="center" vertical="center" wrapText="1"/>
    </xf>
    <xf numFmtId="43" fontId="10" fillId="36" borderId="1" xfId="1" applyFont="1" applyFill="1" applyBorder="1" applyAlignment="1">
      <alignment horizontal="center" vertical="center" wrapText="1"/>
    </xf>
    <xf numFmtId="43" fontId="10" fillId="36" borderId="1" xfId="1" applyFont="1" applyFill="1" applyBorder="1" applyAlignment="1">
      <alignment horizontal="center"/>
    </xf>
    <xf numFmtId="43" fontId="2" fillId="2" borderId="1" xfId="1" applyFont="1" applyFill="1" applyBorder="1" applyAlignment="1">
      <alignment horizontal="left" vertical="top" wrapText="1"/>
    </xf>
    <xf numFmtId="187" fontId="2" fillId="2" borderId="2" xfId="1" applyNumberFormat="1" applyFont="1" applyFill="1" applyBorder="1" applyAlignment="1">
      <alignment horizontal="left" vertical="top" wrapText="1"/>
    </xf>
    <xf numFmtId="187" fontId="2" fillId="2" borderId="2" xfId="1" applyNumberFormat="1" applyFont="1" applyFill="1" applyBorder="1" applyAlignment="1">
      <alignment vertical="top"/>
    </xf>
    <xf numFmtId="43" fontId="2" fillId="2" borderId="1" xfId="1" applyFont="1" applyFill="1" applyBorder="1" applyAlignment="1">
      <alignment vertical="top"/>
    </xf>
    <xf numFmtId="187" fontId="2" fillId="2" borderId="3" xfId="1" applyNumberFormat="1" applyFont="1" applyFill="1" applyBorder="1" applyAlignment="1">
      <alignment horizontal="left" vertical="top" wrapText="1"/>
    </xf>
    <xf numFmtId="187" fontId="2" fillId="2" borderId="3" xfId="1" applyNumberFormat="1" applyFont="1" applyFill="1" applyBorder="1" applyAlignment="1">
      <alignment vertical="top" wrapText="1"/>
    </xf>
    <xf numFmtId="187" fontId="2" fillId="2" borderId="2" xfId="1" applyNumberFormat="1" applyFont="1" applyFill="1" applyBorder="1" applyAlignment="1">
      <alignment horizontal="center" vertical="top" wrapText="1"/>
    </xf>
    <xf numFmtId="187" fontId="2" fillId="2" borderId="3" xfId="1" applyNumberFormat="1" applyFont="1" applyFill="1" applyBorder="1" applyAlignment="1">
      <alignment horizontal="left" vertical="top" wrapText="1" indent="1"/>
    </xf>
    <xf numFmtId="187" fontId="2" fillId="2" borderId="3" xfId="1" applyNumberFormat="1" applyFont="1" applyFill="1" applyBorder="1" applyAlignment="1">
      <alignment vertical="top"/>
    </xf>
    <xf numFmtId="43" fontId="2" fillId="0" borderId="1" xfId="1" applyFont="1" applyBorder="1" applyAlignment="1">
      <alignment horizontal="left" vertical="top" wrapText="1"/>
    </xf>
    <xf numFmtId="187" fontId="2" fillId="0" borderId="3" xfId="1" applyNumberFormat="1" applyFont="1" applyBorder="1" applyAlignment="1">
      <alignment horizontal="left" vertical="top" wrapText="1"/>
    </xf>
    <xf numFmtId="0" fontId="2" fillId="0" borderId="3" xfId="0" applyFont="1" applyBorder="1" applyAlignment="1">
      <alignment horizontal="center" vertical="top"/>
    </xf>
    <xf numFmtId="43" fontId="2" fillId="0" borderId="3" xfId="1" applyFont="1" applyBorder="1" applyAlignment="1">
      <alignment horizontal="left" vertical="top" wrapText="1"/>
    </xf>
    <xf numFmtId="43" fontId="2" fillId="0" borderId="3" xfId="1" applyFont="1" applyBorder="1" applyAlignment="1">
      <alignment vertical="top"/>
    </xf>
    <xf numFmtId="43" fontId="2" fillId="2" borderId="3" xfId="1" applyFont="1" applyFill="1" applyBorder="1" applyAlignment="1">
      <alignment vertical="top"/>
    </xf>
    <xf numFmtId="187" fontId="2" fillId="0" borderId="3" xfId="1" applyNumberFormat="1" applyFont="1" applyBorder="1" applyAlignment="1">
      <alignment vertical="top"/>
    </xf>
    <xf numFmtId="43" fontId="2" fillId="2" borderId="1" xfId="1" applyFont="1" applyFill="1" applyBorder="1" applyAlignment="1">
      <alignment vertical="top" wrapText="1"/>
    </xf>
    <xf numFmtId="187" fontId="2" fillId="2" borderId="13" xfId="1" applyNumberFormat="1" applyFont="1" applyFill="1" applyBorder="1" applyAlignment="1">
      <alignment vertical="top" wrapText="1"/>
    </xf>
    <xf numFmtId="43" fontId="2" fillId="2" borderId="0" xfId="0" applyNumberFormat="1" applyFont="1" applyFill="1" applyAlignment="1">
      <alignment vertical="top"/>
    </xf>
    <xf numFmtId="43" fontId="2" fillId="0" borderId="1" xfId="1" applyFont="1" applyBorder="1" applyAlignment="1">
      <alignment horizontal="left" vertical="top"/>
    </xf>
    <xf numFmtId="187" fontId="2" fillId="0" borderId="2" xfId="1" applyNumberFormat="1" applyFont="1" applyBorder="1" applyAlignment="1">
      <alignment horizontal="left" vertical="top"/>
    </xf>
    <xf numFmtId="187" fontId="2" fillId="2" borderId="0" xfId="0" applyNumberFormat="1" applyFont="1" applyFill="1" applyAlignment="1">
      <alignment vertical="top"/>
    </xf>
    <xf numFmtId="187" fontId="2" fillId="0" borderId="11" xfId="1" applyNumberFormat="1" applyFont="1" applyBorder="1" applyAlignment="1">
      <alignment horizontal="left" vertical="top"/>
    </xf>
    <xf numFmtId="187" fontId="2" fillId="2" borderId="11" xfId="1" applyNumberFormat="1" applyFont="1" applyFill="1" applyBorder="1" applyAlignment="1">
      <alignment vertical="top"/>
    </xf>
    <xf numFmtId="187" fontId="4" fillId="3" borderId="5" xfId="1" applyNumberFormat="1" applyFont="1" applyFill="1" applyBorder="1" applyAlignment="1">
      <alignment horizontal="center" vertical="top"/>
    </xf>
    <xf numFmtId="187" fontId="4" fillId="3" borderId="1" xfId="0" applyNumberFormat="1" applyFont="1" applyFill="1" applyBorder="1" applyAlignment="1">
      <alignment vertical="top"/>
    </xf>
    <xf numFmtId="187" fontId="4" fillId="3" borderId="1" xfId="1" applyNumberFormat="1" applyFont="1" applyFill="1" applyBorder="1" applyAlignment="1">
      <alignment vertical="top"/>
    </xf>
    <xf numFmtId="43" fontId="4" fillId="3" borderId="1" xfId="1" applyFont="1" applyFill="1" applyBorder="1" applyAlignment="1">
      <alignment vertical="top"/>
    </xf>
    <xf numFmtId="43" fontId="9" fillId="2" borderId="0" xfId="1" applyFont="1" applyFill="1" applyAlignment="1">
      <alignment horizontal="right"/>
    </xf>
    <xf numFmtId="187" fontId="2" fillId="2" borderId="13" xfId="1" applyNumberFormat="1" applyFont="1" applyFill="1" applyBorder="1" applyAlignment="1">
      <alignment horizontal="center" vertical="top"/>
    </xf>
    <xf numFmtId="0" fontId="4" fillId="36" borderId="1" xfId="38" applyFont="1" applyFill="1" applyBorder="1" applyAlignment="1">
      <alignment horizontal="center" vertical="center"/>
    </xf>
    <xf numFmtId="0" fontId="4" fillId="36" borderId="1" xfId="38" applyFont="1" applyFill="1" applyBorder="1" applyAlignment="1">
      <alignment horizontal="center" vertical="center" wrapText="1"/>
    </xf>
    <xf numFmtId="43" fontId="4" fillId="36" borderId="1" xfId="1" applyFont="1" applyFill="1" applyBorder="1" applyAlignment="1">
      <alignment horizontal="center" vertical="center" wrapText="1"/>
    </xf>
    <xf numFmtId="187" fontId="2" fillId="2" borderId="1" xfId="1" applyNumberFormat="1" applyFont="1" applyFill="1" applyBorder="1" applyAlignment="1">
      <alignment horizontal="center" vertical="top"/>
    </xf>
    <xf numFmtId="43" fontId="10" fillId="0" borderId="0" xfId="1" applyFont="1" applyAlignment="1">
      <alignment horizontal="right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vertical="top" wrapText="1"/>
    </xf>
    <xf numFmtId="15" fontId="2" fillId="2" borderId="1" xfId="0" applyNumberFormat="1" applyFont="1" applyFill="1" applyBorder="1" applyAlignment="1">
      <alignment horizontal="center" vertical="top" wrapText="1"/>
    </xf>
    <xf numFmtId="0" fontId="4" fillId="4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top"/>
    </xf>
    <xf numFmtId="0" fontId="2" fillId="2" borderId="13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/>
    </xf>
    <xf numFmtId="0" fontId="4" fillId="2" borderId="0" xfId="0" applyFont="1" applyFill="1" applyAlignment="1">
      <alignment horizontal="center"/>
    </xf>
    <xf numFmtId="0" fontId="4" fillId="0" borderId="3" xfId="0" applyFont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43" fontId="2" fillId="2" borderId="1" xfId="1" applyFont="1" applyFill="1" applyBorder="1" applyAlignment="1">
      <alignment horizontal="left"/>
    </xf>
    <xf numFmtId="189" fontId="2" fillId="2" borderId="1" xfId="0" applyNumberFormat="1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43" fontId="2" fillId="2" borderId="3" xfId="1" applyFont="1" applyFill="1" applyBorder="1" applyAlignment="1">
      <alignment vertical="center"/>
    </xf>
    <xf numFmtId="0" fontId="2" fillId="2" borderId="13" xfId="0" applyFont="1" applyFill="1" applyBorder="1" applyAlignment="1">
      <alignment horizontal="center" vertical="center"/>
    </xf>
    <xf numFmtId="189" fontId="2" fillId="2" borderId="1" xfId="0" applyNumberFormat="1" applyFont="1" applyFill="1" applyBorder="1" applyAlignment="1">
      <alignment horizontal="center" vertical="top"/>
    </xf>
    <xf numFmtId="43" fontId="2" fillId="2" borderId="1" xfId="1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3" xfId="0" applyFont="1" applyFill="1" applyBorder="1" applyAlignment="1">
      <alignment shrinkToFit="1"/>
    </xf>
    <xf numFmtId="0" fontId="2" fillId="2" borderId="1" xfId="0" applyFont="1" applyFill="1" applyBorder="1" applyAlignment="1">
      <alignment shrinkToFit="1"/>
    </xf>
    <xf numFmtId="0" fontId="2" fillId="2" borderId="1" xfId="0" applyFont="1" applyFill="1" applyBorder="1" applyAlignment="1">
      <alignment horizontal="center" shrinkToFit="1"/>
    </xf>
    <xf numFmtId="15" fontId="2" fillId="2" borderId="1" xfId="0" applyNumberFormat="1" applyFont="1" applyFill="1" applyBorder="1" applyAlignment="1">
      <alignment horizontal="center" shrinkToFit="1"/>
    </xf>
    <xf numFmtId="0" fontId="2" fillId="2" borderId="1" xfId="0" applyFont="1" applyFill="1" applyBorder="1" applyAlignment="1">
      <alignment horizontal="justify" vertical="center" shrinkToFit="1"/>
    </xf>
    <xf numFmtId="0" fontId="2" fillId="2" borderId="1" xfId="0" applyFont="1" applyFill="1" applyBorder="1" applyAlignment="1">
      <alignment horizontal="center" vertical="center" shrinkToFit="1"/>
    </xf>
    <xf numFmtId="15" fontId="2" fillId="2" borderId="1" xfId="0" applyNumberFormat="1" applyFont="1" applyFill="1" applyBorder="1" applyAlignment="1">
      <alignment horizontal="center" vertical="center" shrinkToFit="1"/>
    </xf>
    <xf numFmtId="0" fontId="2" fillId="2" borderId="10" xfId="0" applyFont="1" applyFill="1" applyBorder="1" applyAlignment="1">
      <alignment shrinkToFit="1"/>
    </xf>
    <xf numFmtId="0" fontId="2" fillId="2" borderId="3" xfId="0" applyFont="1" applyFill="1" applyBorder="1" applyAlignment="1">
      <alignment horizontal="center"/>
    </xf>
    <xf numFmtId="0" fontId="2" fillId="2" borderId="3" xfId="0" applyFont="1" applyFill="1" applyBorder="1" applyAlignment="1">
      <alignment shrinkToFit="1"/>
    </xf>
    <xf numFmtId="0" fontId="2" fillId="2" borderId="3" xfId="0" applyFont="1" applyFill="1" applyBorder="1" applyAlignment="1">
      <alignment horizontal="center" shrinkToFit="1"/>
    </xf>
    <xf numFmtId="15" fontId="2" fillId="2" borderId="6" xfId="0" applyNumberFormat="1" applyFont="1" applyFill="1" applyBorder="1" applyAlignment="1">
      <alignment horizontal="center" shrinkToFit="1"/>
    </xf>
    <xf numFmtId="0" fontId="2" fillId="2" borderId="11" xfId="0" applyFont="1" applyFill="1" applyBorder="1" applyAlignment="1">
      <alignment shrinkToFit="1"/>
    </xf>
    <xf numFmtId="0" fontId="2" fillId="2" borderId="13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 shrinkToFit="1"/>
    </xf>
    <xf numFmtId="15" fontId="2" fillId="2" borderId="12" xfId="0" applyNumberFormat="1" applyFont="1" applyFill="1" applyBorder="1" applyAlignment="1">
      <alignment horizontal="center" shrinkToFit="1"/>
    </xf>
    <xf numFmtId="0" fontId="2" fillId="2" borderId="1" xfId="0" applyFont="1" applyFill="1" applyBorder="1" applyAlignment="1">
      <alignment vertical="top" shrinkToFit="1"/>
    </xf>
    <xf numFmtId="0" fontId="2" fillId="2" borderId="1" xfId="0" applyFont="1" applyFill="1" applyBorder="1" applyAlignment="1">
      <alignment horizontal="center" vertical="top" shrinkToFit="1"/>
    </xf>
    <xf numFmtId="15" fontId="2" fillId="2" borderId="1" xfId="0" applyNumberFormat="1" applyFont="1" applyFill="1" applyBorder="1" applyAlignment="1">
      <alignment horizontal="center" vertical="top" shrinkToFit="1"/>
    </xf>
    <xf numFmtId="15" fontId="2" fillId="2" borderId="3" xfId="0" applyNumberFormat="1" applyFont="1" applyFill="1" applyBorder="1" applyAlignment="1">
      <alignment horizontal="center" shrinkToFit="1"/>
    </xf>
    <xf numFmtId="0" fontId="9" fillId="2" borderId="13" xfId="0" applyFont="1" applyFill="1" applyBorder="1" applyAlignment="1">
      <alignment shrinkToFit="1"/>
    </xf>
    <xf numFmtId="15" fontId="2" fillId="2" borderId="13" xfId="0" applyNumberFormat="1" applyFont="1" applyFill="1" applyBorder="1" applyAlignment="1">
      <alignment horizontal="center" shrinkToFit="1"/>
    </xf>
    <xf numFmtId="0" fontId="2" fillId="2" borderId="14" xfId="0" applyFont="1" applyFill="1" applyBorder="1" applyAlignment="1">
      <alignment shrinkToFit="1"/>
    </xf>
    <xf numFmtId="0" fontId="2" fillId="2" borderId="14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shrinkToFit="1"/>
    </xf>
    <xf numFmtId="15" fontId="2" fillId="2" borderId="14" xfId="0" applyNumberFormat="1" applyFont="1" applyFill="1" applyBorder="1" applyAlignment="1">
      <alignment horizontal="center" shrinkToFit="1"/>
    </xf>
    <xf numFmtId="0" fontId="2" fillId="2" borderId="13" xfId="0" applyFont="1" applyFill="1" applyBorder="1" applyAlignment="1">
      <alignment vertical="top" shrinkToFit="1"/>
    </xf>
    <xf numFmtId="0" fontId="8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/>
    </xf>
    <xf numFmtId="0" fontId="2" fillId="2" borderId="0" xfId="0" applyFont="1" applyFill="1" applyAlignment="1">
      <alignment shrinkToFit="1"/>
    </xf>
    <xf numFmtId="0" fontId="2" fillId="2" borderId="0" xfId="0" applyFont="1" applyFill="1" applyAlignment="1">
      <alignment horizontal="center" shrinkToFit="1"/>
    </xf>
    <xf numFmtId="0" fontId="4" fillId="2" borderId="0" xfId="0" applyFont="1" applyFill="1" applyAlignment="1"/>
    <xf numFmtId="187" fontId="33" fillId="2" borderId="1" xfId="1" applyNumberFormat="1" applyFont="1" applyFill="1" applyBorder="1"/>
    <xf numFmtId="0" fontId="2" fillId="2" borderId="1" xfId="0" applyFont="1" applyFill="1" applyBorder="1" applyAlignment="1">
      <alignment horizontal="left" shrinkToFit="1"/>
    </xf>
    <xf numFmtId="0" fontId="4" fillId="4" borderId="3" xfId="0" applyFont="1" applyFill="1" applyBorder="1" applyAlignment="1">
      <alignment horizontal="center" vertical="center" shrinkToFit="1"/>
    </xf>
    <xf numFmtId="0" fontId="4" fillId="4" borderId="13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top"/>
    </xf>
    <xf numFmtId="0" fontId="8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4" fillId="39" borderId="2" xfId="0" applyFont="1" applyFill="1" applyBorder="1" applyAlignment="1">
      <alignment horizontal="center" vertical="center"/>
    </xf>
    <xf numFmtId="0" fontId="4" fillId="39" borderId="4" xfId="0" applyFont="1" applyFill="1" applyBorder="1" applyAlignment="1">
      <alignment horizontal="center" vertical="center"/>
    </xf>
    <xf numFmtId="0" fontId="4" fillId="39" borderId="5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/>
    </xf>
    <xf numFmtId="0" fontId="4" fillId="4" borderId="2" xfId="0" quotePrefix="1" applyFont="1" applyFill="1" applyBorder="1" applyAlignment="1">
      <alignment horizontal="center" vertical="center" wrapText="1"/>
    </xf>
    <xf numFmtId="0" fontId="4" fillId="4" borderId="4" xfId="0" quotePrefix="1" applyFont="1" applyFill="1" applyBorder="1" applyAlignment="1">
      <alignment horizontal="center" vertical="center" wrapText="1"/>
    </xf>
    <xf numFmtId="0" fontId="4" fillId="4" borderId="5" xfId="0" quotePrefix="1" applyFont="1" applyFill="1" applyBorder="1" applyAlignment="1">
      <alignment horizontal="center" vertical="center" wrapText="1"/>
    </xf>
    <xf numFmtId="0" fontId="4" fillId="4" borderId="2" xfId="0" quotePrefix="1" applyNumberFormat="1" applyFont="1" applyFill="1" applyBorder="1" applyAlignment="1">
      <alignment horizontal="center" vertical="center"/>
    </xf>
    <xf numFmtId="0" fontId="4" fillId="4" borderId="4" xfId="0" quotePrefix="1" applyNumberFormat="1" applyFont="1" applyFill="1" applyBorder="1" applyAlignment="1">
      <alignment horizontal="center" vertical="center"/>
    </xf>
    <xf numFmtId="0" fontId="4" fillId="4" borderId="5" xfId="0" quotePrefix="1" applyNumberFormat="1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1" xfId="0" quotePrefix="1" applyFont="1" applyFill="1" applyBorder="1" applyAlignment="1">
      <alignment horizontal="center" vertical="center" wrapText="1"/>
    </xf>
    <xf numFmtId="0" fontId="4" fillId="4" borderId="2" xfId="0" quotePrefix="1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9" fillId="39" borderId="2" xfId="0" applyFont="1" applyFill="1" applyBorder="1" applyAlignment="1">
      <alignment horizontal="center" vertical="center"/>
    </xf>
    <xf numFmtId="0" fontId="9" fillId="39" borderId="4" xfId="0" applyFont="1" applyFill="1" applyBorder="1" applyAlignment="1">
      <alignment horizontal="center" vertical="center"/>
    </xf>
    <xf numFmtId="0" fontId="9" fillId="39" borderId="5" xfId="0" applyFont="1" applyFill="1" applyBorder="1" applyAlignment="1">
      <alignment horizontal="center" vertical="center"/>
    </xf>
    <xf numFmtId="187" fontId="9" fillId="39" borderId="2" xfId="1" applyNumberFormat="1" applyFont="1" applyFill="1" applyBorder="1" applyAlignment="1">
      <alignment horizontal="center" vertical="center"/>
    </xf>
    <xf numFmtId="187" fontId="9" fillId="39" borderId="4" xfId="1" applyNumberFormat="1" applyFont="1" applyFill="1" applyBorder="1" applyAlignment="1">
      <alignment horizontal="center" vertical="center"/>
    </xf>
    <xf numFmtId="187" fontId="9" fillId="39" borderId="5" xfId="1" applyNumberFormat="1" applyFont="1" applyFill="1" applyBorder="1" applyAlignment="1">
      <alignment horizontal="center" vertical="center"/>
    </xf>
    <xf numFmtId="0" fontId="10" fillId="39" borderId="2" xfId="0" applyFont="1" applyFill="1" applyBorder="1" applyAlignment="1">
      <alignment horizontal="center" vertical="center" wrapText="1"/>
    </xf>
    <xf numFmtId="0" fontId="10" fillId="39" borderId="4" xfId="0" applyFont="1" applyFill="1" applyBorder="1" applyAlignment="1">
      <alignment horizontal="center" vertical="center" wrapText="1"/>
    </xf>
    <xf numFmtId="0" fontId="10" fillId="39" borderId="5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10" fillId="39" borderId="2" xfId="0" applyFont="1" applyFill="1" applyBorder="1" applyAlignment="1">
      <alignment horizontal="center" vertical="center"/>
    </xf>
    <xf numFmtId="0" fontId="10" fillId="39" borderId="4" xfId="0" applyFont="1" applyFill="1" applyBorder="1" applyAlignment="1">
      <alignment horizontal="center" vertical="center"/>
    </xf>
    <xf numFmtId="0" fontId="10" fillId="39" borderId="5" xfId="0" applyFont="1" applyFill="1" applyBorder="1" applyAlignment="1">
      <alignment horizontal="center" vertical="center"/>
    </xf>
    <xf numFmtId="0" fontId="9" fillId="4" borderId="2" xfId="0" quotePrefix="1" applyNumberFormat="1" applyFont="1" applyFill="1" applyBorder="1" applyAlignment="1">
      <alignment horizontal="center" vertical="center" wrapText="1"/>
    </xf>
    <xf numFmtId="0" fontId="9" fillId="4" borderId="4" xfId="0" quotePrefix="1" applyNumberFormat="1" applyFont="1" applyFill="1" applyBorder="1" applyAlignment="1">
      <alignment horizontal="center" vertical="center"/>
    </xf>
    <xf numFmtId="0" fontId="9" fillId="4" borderId="5" xfId="0" quotePrefix="1" applyNumberFormat="1" applyFont="1" applyFill="1" applyBorder="1" applyAlignment="1">
      <alignment horizontal="center" vertical="center"/>
    </xf>
    <xf numFmtId="0" fontId="9" fillId="39" borderId="11" xfId="0" applyFont="1" applyFill="1" applyBorder="1" applyAlignment="1">
      <alignment horizontal="center" vertical="center"/>
    </xf>
    <xf numFmtId="0" fontId="9" fillId="39" borderId="9" xfId="0" applyFont="1" applyFill="1" applyBorder="1" applyAlignment="1">
      <alignment horizontal="center" vertical="center"/>
    </xf>
    <xf numFmtId="0" fontId="9" fillId="39" borderId="12" xfId="0" applyFont="1" applyFill="1" applyBorder="1" applyAlignment="1">
      <alignment horizontal="center" vertical="center"/>
    </xf>
    <xf numFmtId="187" fontId="2" fillId="2" borderId="3" xfId="1" applyNumberFormat="1" applyFont="1" applyFill="1" applyBorder="1" applyAlignment="1">
      <alignment horizontal="center" vertical="top"/>
    </xf>
    <xf numFmtId="187" fontId="2" fillId="2" borderId="13" xfId="1" applyNumberFormat="1" applyFont="1" applyFill="1" applyBorder="1" applyAlignment="1">
      <alignment horizontal="center" vertical="top"/>
    </xf>
    <xf numFmtId="43" fontId="2" fillId="2" borderId="3" xfId="1" applyFont="1" applyFill="1" applyBorder="1" applyAlignment="1">
      <alignment horizontal="center" vertical="top"/>
    </xf>
    <xf numFmtId="43" fontId="2" fillId="2" borderId="13" xfId="1" applyFont="1" applyFill="1" applyBorder="1" applyAlignment="1">
      <alignment horizontal="center" vertical="top"/>
    </xf>
    <xf numFmtId="0" fontId="10" fillId="2" borderId="0" xfId="0" applyFont="1" applyFill="1" applyAlignment="1">
      <alignment horizontal="center"/>
    </xf>
    <xf numFmtId="0" fontId="10" fillId="36" borderId="3" xfId="0" applyFont="1" applyFill="1" applyBorder="1" applyAlignment="1">
      <alignment horizontal="center" vertical="center"/>
    </xf>
    <xf numFmtId="0" fontId="10" fillId="36" borderId="13" xfId="0" applyFont="1" applyFill="1" applyBorder="1" applyAlignment="1">
      <alignment horizontal="center" vertical="center"/>
    </xf>
    <xf numFmtId="187" fontId="10" fillId="36" borderId="3" xfId="1" applyNumberFormat="1" applyFont="1" applyFill="1" applyBorder="1" applyAlignment="1">
      <alignment horizontal="center" vertical="center"/>
    </xf>
    <xf numFmtId="187" fontId="10" fillId="36" borderId="13" xfId="1" applyNumberFormat="1" applyFont="1" applyFill="1" applyBorder="1" applyAlignment="1">
      <alignment horizontal="center" vertical="center"/>
    </xf>
    <xf numFmtId="0" fontId="10" fillId="36" borderId="3" xfId="38" applyFont="1" applyFill="1" applyBorder="1" applyAlignment="1">
      <alignment horizontal="center" vertical="center" wrapText="1"/>
    </xf>
    <xf numFmtId="0" fontId="10" fillId="36" borderId="13" xfId="38" applyFont="1" applyFill="1" applyBorder="1" applyAlignment="1">
      <alignment horizontal="center" vertical="center" wrapText="1"/>
    </xf>
    <xf numFmtId="0" fontId="10" fillId="36" borderId="2" xfId="0" applyFont="1" applyFill="1" applyBorder="1" applyAlignment="1">
      <alignment horizontal="center" vertical="center"/>
    </xf>
    <xf numFmtId="0" fontId="10" fillId="36" borderId="4" xfId="0" applyFont="1" applyFill="1" applyBorder="1" applyAlignment="1">
      <alignment horizontal="center" vertical="center"/>
    </xf>
    <xf numFmtId="0" fontId="10" fillId="36" borderId="5" xfId="0" applyFont="1" applyFill="1" applyBorder="1" applyAlignment="1">
      <alignment horizontal="center" vertical="center"/>
    </xf>
    <xf numFmtId="43" fontId="10" fillId="36" borderId="3" xfId="1" applyFont="1" applyFill="1" applyBorder="1" applyAlignment="1">
      <alignment horizontal="center" vertical="center" wrapText="1"/>
    </xf>
    <xf numFmtId="43" fontId="10" fillId="36" borderId="13" xfId="1" applyFont="1" applyFill="1" applyBorder="1" applyAlignment="1">
      <alignment horizontal="center" vertical="center" wrapText="1"/>
    </xf>
    <xf numFmtId="0" fontId="10" fillId="36" borderId="1" xfId="38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top"/>
    </xf>
    <xf numFmtId="0" fontId="4" fillId="3" borderId="5" xfId="0" applyFont="1" applyFill="1" applyBorder="1" applyAlignment="1">
      <alignment horizontal="center" vertical="top"/>
    </xf>
    <xf numFmtId="0" fontId="2" fillId="2" borderId="3" xfId="0" applyFont="1" applyFill="1" applyBorder="1" applyAlignment="1">
      <alignment horizontal="center" vertical="top"/>
    </xf>
    <xf numFmtId="0" fontId="2" fillId="2" borderId="13" xfId="0" applyFont="1" applyFill="1" applyBorder="1" applyAlignment="1">
      <alignment horizontal="center" vertical="top"/>
    </xf>
    <xf numFmtId="43" fontId="2" fillId="0" borderId="3" xfId="1" applyFont="1" applyBorder="1" applyAlignment="1">
      <alignment horizontal="center" vertical="top"/>
    </xf>
    <xf numFmtId="43" fontId="2" fillId="0" borderId="13" xfId="1" applyFont="1" applyBorder="1" applyAlignment="1">
      <alignment horizontal="center" vertical="top"/>
    </xf>
    <xf numFmtId="0" fontId="4" fillId="36" borderId="2" xfId="0" applyFont="1" applyFill="1" applyBorder="1" applyAlignment="1">
      <alignment horizontal="center" vertical="center"/>
    </xf>
    <xf numFmtId="0" fontId="4" fillId="36" borderId="4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wrapText="1"/>
    </xf>
    <xf numFmtId="0" fontId="4" fillId="36" borderId="3" xfId="0" applyFont="1" applyFill="1" applyBorder="1" applyAlignment="1">
      <alignment horizontal="center" vertical="center"/>
    </xf>
    <xf numFmtId="0" fontId="4" fillId="36" borderId="14" xfId="0" applyFont="1" applyFill="1" applyBorder="1" applyAlignment="1">
      <alignment horizontal="center" vertical="center"/>
    </xf>
    <xf numFmtId="0" fontId="4" fillId="36" borderId="13" xfId="0" applyFont="1" applyFill="1" applyBorder="1" applyAlignment="1">
      <alignment horizontal="center" vertical="center"/>
    </xf>
    <xf numFmtId="187" fontId="4" fillId="36" borderId="3" xfId="1" applyNumberFormat="1" applyFont="1" applyFill="1" applyBorder="1" applyAlignment="1">
      <alignment horizontal="center" vertical="center"/>
    </xf>
    <xf numFmtId="187" fontId="4" fillId="36" borderId="14" xfId="1" applyNumberFormat="1" applyFont="1" applyFill="1" applyBorder="1" applyAlignment="1">
      <alignment horizontal="center" vertical="center"/>
    </xf>
    <xf numFmtId="187" fontId="4" fillId="36" borderId="13" xfId="1" applyNumberFormat="1" applyFont="1" applyFill="1" applyBorder="1" applyAlignment="1">
      <alignment horizontal="center" vertical="center"/>
    </xf>
    <xf numFmtId="0" fontId="4" fillId="36" borderId="1" xfId="38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8" fillId="2" borderId="3" xfId="0" applyFont="1" applyFill="1" applyBorder="1" applyAlignment="1">
      <alignment horizontal="left" vertical="top" wrapText="1"/>
    </xf>
    <xf numFmtId="0" fontId="8" fillId="2" borderId="13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/>
    </xf>
    <xf numFmtId="0" fontId="8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14" xfId="0" applyFont="1" applyFill="1" applyBorder="1" applyAlignment="1">
      <alignment horizontal="left" vertical="top" wrapText="1"/>
    </xf>
    <xf numFmtId="0" fontId="2" fillId="2" borderId="13" xfId="0" applyFont="1" applyFill="1" applyBorder="1" applyAlignment="1">
      <alignment horizontal="left" vertical="top" wrapText="1"/>
    </xf>
    <xf numFmtId="0" fontId="4" fillId="0" borderId="0" xfId="0" applyFont="1" applyAlignment="1">
      <alignment horizontal="center"/>
    </xf>
    <xf numFmtId="0" fontId="8" fillId="2" borderId="14" xfId="0" applyFont="1" applyFill="1" applyBorder="1" applyAlignment="1">
      <alignment horizontal="left" vertical="top" wrapText="1"/>
    </xf>
    <xf numFmtId="0" fontId="6" fillId="0" borderId="2" xfId="6" applyFont="1" applyBorder="1" applyAlignment="1">
      <alignment horizontal="center" vertical="center" wrapText="1"/>
    </xf>
    <xf numFmtId="0" fontId="6" fillId="0" borderId="5" xfId="6" applyFont="1" applyBorder="1" applyAlignment="1">
      <alignment horizontal="center" vertical="center" wrapText="1"/>
    </xf>
    <xf numFmtId="0" fontId="7" fillId="0" borderId="0" xfId="4" applyFont="1" applyBorder="1" applyAlignment="1">
      <alignment horizontal="center" vertical="center"/>
    </xf>
    <xf numFmtId="0" fontId="6" fillId="0" borderId="0" xfId="4" applyFont="1" applyBorder="1" applyAlignment="1">
      <alignment horizontal="center" vertical="center"/>
    </xf>
    <xf numFmtId="0" fontId="6" fillId="0" borderId="1" xfId="4" applyFont="1" applyBorder="1" applyAlignment="1">
      <alignment horizontal="center" vertical="center"/>
    </xf>
    <xf numFmtId="0" fontId="6" fillId="0" borderId="5" xfId="4" applyFont="1" applyBorder="1" applyAlignment="1">
      <alignment horizontal="center" vertical="center"/>
    </xf>
    <xf numFmtId="0" fontId="6" fillId="0" borderId="3" xfId="4" applyFont="1" applyBorder="1" applyAlignment="1">
      <alignment horizontal="center" vertical="center" wrapText="1"/>
    </xf>
    <xf numFmtId="0" fontId="6" fillId="0" borderId="13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 shrinkToFit="1"/>
    </xf>
    <xf numFmtId="43" fontId="4" fillId="0" borderId="5" xfId="1" applyFont="1" applyBorder="1" applyAlignment="1">
      <alignment horizontal="right"/>
    </xf>
    <xf numFmtId="43" fontId="4" fillId="0" borderId="1" xfId="1" applyFont="1" applyBorder="1" applyAlignment="1">
      <alignment horizontal="right"/>
    </xf>
    <xf numFmtId="43" fontId="4" fillId="0" borderId="4" xfId="1" applyFont="1" applyBorder="1" applyAlignment="1">
      <alignment horizontal="left"/>
    </xf>
    <xf numFmtId="43" fontId="4" fillId="0" borderId="5" xfId="1" applyFont="1" applyBorder="1" applyAlignment="1">
      <alignment horizontal="left"/>
    </xf>
    <xf numFmtId="43" fontId="4" fillId="0" borderId="1" xfId="1" applyFont="1" applyBorder="1" applyAlignment="1">
      <alignment horizontal="left"/>
    </xf>
    <xf numFmtId="43" fontId="4" fillId="0" borderId="9" xfId="1" applyFont="1" applyBorder="1" applyAlignment="1">
      <alignment horizontal="left"/>
    </xf>
    <xf numFmtId="43" fontId="4" fillId="0" borderId="12" xfId="1" applyFont="1" applyBorder="1" applyAlignment="1">
      <alignment horizontal="left"/>
    </xf>
    <xf numFmtId="43" fontId="4" fillId="0" borderId="6" xfId="1" applyFont="1" applyBorder="1" applyAlignment="1">
      <alignment horizontal="right"/>
    </xf>
    <xf numFmtId="43" fontId="4" fillId="0" borderId="3" xfId="1" applyFont="1" applyBorder="1" applyAlignment="1">
      <alignment horizontal="right"/>
    </xf>
    <xf numFmtId="43" fontId="4" fillId="0" borderId="0" xfId="1" applyFont="1" applyAlignment="1">
      <alignment horizontal="left"/>
    </xf>
    <xf numFmtId="43" fontId="4" fillId="0" borderId="7" xfId="1" applyFont="1" applyBorder="1" applyAlignment="1">
      <alignment horizontal="left"/>
    </xf>
    <xf numFmtId="43" fontId="4" fillId="0" borderId="8" xfId="1" applyFont="1" applyBorder="1" applyAlignment="1">
      <alignment horizontal="right"/>
    </xf>
    <xf numFmtId="43" fontId="4" fillId="0" borderId="4" xfId="1" applyFont="1" applyBorder="1" applyAlignment="1">
      <alignment horizontal="right"/>
    </xf>
    <xf numFmtId="43" fontId="4" fillId="0" borderId="8" xfId="1" applyFont="1" applyBorder="1" applyAlignment="1">
      <alignment horizontal="left"/>
    </xf>
    <xf numFmtId="43" fontId="4" fillId="0" borderId="13" xfId="1" applyFont="1" applyBorder="1" applyAlignment="1">
      <alignment horizontal="left"/>
    </xf>
    <xf numFmtId="0" fontId="4" fillId="0" borderId="5" xfId="0" applyFont="1" applyBorder="1" applyAlignment="1">
      <alignment horizontal="right"/>
    </xf>
    <xf numFmtId="0" fontId="4" fillId="0" borderId="1" xfId="0" applyFont="1" applyBorder="1" applyAlignment="1">
      <alignment horizontal="right"/>
    </xf>
    <xf numFmtId="0" fontId="4" fillId="0" borderId="4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43" fontId="4" fillId="0" borderId="6" xfId="1" applyFont="1" applyBorder="1" applyAlignment="1">
      <alignment horizontal="left"/>
    </xf>
    <xf numFmtId="0" fontId="5" fillId="0" borderId="4" xfId="0" applyFont="1" applyBorder="1"/>
    <xf numFmtId="0" fontId="5" fillId="0" borderId="5" xfId="0" applyFont="1" applyBorder="1"/>
    <xf numFmtId="0" fontId="4" fillId="0" borderId="1" xfId="0" applyFont="1" applyBorder="1" applyAlignment="1">
      <alignment horizontal="left"/>
    </xf>
    <xf numFmtId="43" fontId="4" fillId="0" borderId="5" xfId="1" applyFont="1" applyBorder="1" applyAlignment="1">
      <alignment horizontal="left" vertical="center" wrapText="1"/>
    </xf>
    <xf numFmtId="43" fontId="4" fillId="0" borderId="1" xfId="1" applyFont="1" applyBorder="1" applyAlignment="1">
      <alignment horizontal="left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43" fontId="2" fillId="0" borderId="1" xfId="1" applyFont="1" applyBorder="1" applyAlignment="1">
      <alignment horizontal="left"/>
    </xf>
    <xf numFmtId="0" fontId="2" fillId="0" borderId="1" xfId="0" applyFont="1" applyBorder="1" applyAlignment="1">
      <alignment horizontal="left"/>
    </xf>
    <xf numFmtId="43" fontId="4" fillId="0" borderId="5" xfId="1" applyFont="1" applyBorder="1" applyAlignment="1"/>
    <xf numFmtId="43" fontId="4" fillId="0" borderId="1" xfId="1" applyFont="1" applyBorder="1" applyAlignment="1"/>
    <xf numFmtId="0" fontId="4" fillId="0" borderId="6" xfId="0" applyFont="1" applyBorder="1" applyAlignment="1">
      <alignment horizontal="right"/>
    </xf>
    <xf numFmtId="0" fontId="4" fillId="0" borderId="3" xfId="0" applyFont="1" applyBorder="1" applyAlignment="1">
      <alignment horizontal="right"/>
    </xf>
    <xf numFmtId="9" fontId="4" fillId="0" borderId="1" xfId="2" applyFont="1" applyBorder="1" applyAlignment="1">
      <alignment horizontal="left"/>
    </xf>
    <xf numFmtId="0" fontId="2" fillId="0" borderId="0" xfId="0" applyFont="1" applyAlignment="1">
      <alignment horizontal="left" vertical="top" wrapText="1"/>
    </xf>
    <xf numFmtId="43" fontId="4" fillId="0" borderId="4" xfId="1" applyFont="1" applyBorder="1" applyAlignment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3" xfId="0" applyFont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4" borderId="3" xfId="0" applyFont="1" applyFill="1" applyBorder="1" applyAlignment="1">
      <alignment horizontal="center" vertical="center" shrinkToFit="1"/>
    </xf>
    <xf numFmtId="0" fontId="4" fillId="4" borderId="13" xfId="0" applyFont="1" applyFill="1" applyBorder="1" applyAlignment="1">
      <alignment horizontal="center" vertical="center" shrinkToFit="1"/>
    </xf>
    <xf numFmtId="0" fontId="4" fillId="2" borderId="9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top"/>
    </xf>
    <xf numFmtId="0" fontId="4" fillId="2" borderId="0" xfId="0" applyFont="1" applyFill="1" applyAlignment="1">
      <alignment horizontal="center"/>
    </xf>
    <xf numFmtId="0" fontId="2" fillId="0" borderId="1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 wrapText="1"/>
    </xf>
    <xf numFmtId="0" fontId="2" fillId="0" borderId="3" xfId="0" applyFont="1" applyBorder="1" applyAlignment="1">
      <alignment vertical="top" wrapText="1"/>
    </xf>
    <xf numFmtId="0" fontId="2" fillId="0" borderId="13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4" xfId="0" applyFont="1" applyBorder="1" applyAlignment="1">
      <alignment horizontal="center" vertical="top" wrapText="1"/>
    </xf>
    <xf numFmtId="0" fontId="2" fillId="0" borderId="14" xfId="0" applyFont="1" applyBorder="1" applyAlignment="1">
      <alignment vertical="top" wrapText="1"/>
    </xf>
    <xf numFmtId="0" fontId="10" fillId="0" borderId="0" xfId="0" applyFont="1" applyBorder="1" applyAlignment="1">
      <alignment horizontal="center" wrapText="1"/>
    </xf>
  </cellXfs>
  <cellStyles count="59">
    <cellStyle name="20% - ส่วนที่ถูกเน้น1 2" xfId="9"/>
    <cellStyle name="20% - ส่วนที่ถูกเน้น2 2" xfId="10"/>
    <cellStyle name="20% - ส่วนที่ถูกเน้น3 2" xfId="11"/>
    <cellStyle name="20% - ส่วนที่ถูกเน้น4 2" xfId="12"/>
    <cellStyle name="20% - ส่วนที่ถูกเน้น5 2" xfId="13"/>
    <cellStyle name="20% - ส่วนที่ถูกเน้น6 2" xfId="14"/>
    <cellStyle name="40% - ส่วนที่ถูกเน้น1 2" xfId="15"/>
    <cellStyle name="40% - ส่วนที่ถูกเน้น2 2" xfId="16"/>
    <cellStyle name="40% - ส่วนที่ถูกเน้น3 2" xfId="17"/>
    <cellStyle name="40% - ส่วนที่ถูกเน้น4 2" xfId="18"/>
    <cellStyle name="40% - ส่วนที่ถูกเน้น5 2" xfId="19"/>
    <cellStyle name="40% - ส่วนที่ถูกเน้น6 2" xfId="20"/>
    <cellStyle name="60% - ส่วนที่ถูกเน้น1 2" xfId="21"/>
    <cellStyle name="60% - ส่วนที่ถูกเน้น2 2" xfId="22"/>
    <cellStyle name="60% - ส่วนที่ถูกเน้น3 2" xfId="23"/>
    <cellStyle name="60% - ส่วนที่ถูกเน้น4 2" xfId="24"/>
    <cellStyle name="60% - ส่วนที่ถูกเน้น5 2" xfId="25"/>
    <cellStyle name="60% - ส่วนที่ถูกเน้น6 2" xfId="26"/>
    <cellStyle name="Comma 2" xfId="3"/>
    <cellStyle name="Comma 2 2" xfId="56"/>
    <cellStyle name="Comma 2 2 2" xfId="57"/>
    <cellStyle name="Normal 2" xfId="4"/>
    <cellStyle name="Normal 2 2" xfId="5"/>
    <cellStyle name="Normal 2 2 2" xfId="58"/>
    <cellStyle name="Normal 3" xfId="8"/>
    <cellStyle name="การคำนวณ 2" xfId="27"/>
    <cellStyle name="ข้อความเตือน 2" xfId="28"/>
    <cellStyle name="ข้อความอธิบาย 2" xfId="29"/>
    <cellStyle name="เครื่องหมายจุลภาค" xfId="1" builtinId="3"/>
    <cellStyle name="เครื่องหมายจุลภาค 2" xfId="30"/>
    <cellStyle name="เครื่องหมายจุลภาค 2 2" xfId="31"/>
    <cellStyle name="จุลภาค 2" xfId="32"/>
    <cellStyle name="จุลภาค 2 2" xfId="33"/>
    <cellStyle name="ชื่อเรื่อง 2" xfId="34"/>
    <cellStyle name="เซลล์ตรวจสอบ 2" xfId="35"/>
    <cellStyle name="เซลล์ที่มีการเชื่อมโยง 2" xfId="36"/>
    <cellStyle name="ดี 2" xfId="37"/>
    <cellStyle name="ปกติ" xfId="0" builtinId="0"/>
    <cellStyle name="ปกติ 2" xfId="38"/>
    <cellStyle name="ปกติ 3" xfId="39"/>
    <cellStyle name="ปกติ 40" xfId="6"/>
    <cellStyle name="ปกติ 41" xfId="7"/>
    <cellStyle name="ป้อนค่า 2" xfId="40"/>
    <cellStyle name="ปานกลาง 2" xfId="41"/>
    <cellStyle name="เปอร์เซ็นต์" xfId="2" builtinId="5"/>
    <cellStyle name="ผลรวม 2" xfId="42"/>
    <cellStyle name="แย่ 2" xfId="43"/>
    <cellStyle name="ส่วนที่ถูกเน้น1 2" xfId="44"/>
    <cellStyle name="ส่วนที่ถูกเน้น2 2" xfId="45"/>
    <cellStyle name="ส่วนที่ถูกเน้น3 2" xfId="46"/>
    <cellStyle name="ส่วนที่ถูกเน้น4 2" xfId="47"/>
    <cellStyle name="ส่วนที่ถูกเน้น5 2" xfId="48"/>
    <cellStyle name="ส่วนที่ถูกเน้น6 2" xfId="49"/>
    <cellStyle name="แสดงผล 2" xfId="50"/>
    <cellStyle name="หมายเหตุ 2" xfId="51"/>
    <cellStyle name="หัวเรื่อง 1 2" xfId="52"/>
    <cellStyle name="หัวเรื่อง 2 2" xfId="53"/>
    <cellStyle name="หัวเรื่อง 3 2" xfId="54"/>
    <cellStyle name="หัวเรื่อง 4 2" xfId="5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3585;.%20&#3591;&#3634;&#3609;&#3619;&#3640;&#3656;&#3591;\&#3648;&#3591;&#3636;&#3609;&#3629;&#3640;&#3604;&#3627;&#3609;&#3640;&#3609;\&#3629;&#3640;&#3604;&#3627;&#3609;&#3640;&#3609;%202561\&#3629;&#3640;&#3604;&#3627;&#3609;&#3640;&#3609;%2061\&#3586;&#3657;&#3629;%204%20&#3612;&#3641;&#3657;&#3604;&#3635;&#3648;&#3609;&#3636;&#3609;&#3585;&#3585;&#3634;&#3619;&#3607;&#3604;&#3626;&#3629;&#3610;&#3617;&#3634;&#3605;&#3619;&#3634;%20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3585;.%20&#3591;&#3634;&#3609;&#3619;&#3640;&#3656;&#3591;\&#3648;&#3591;&#3636;&#3609;&#3629;&#3640;&#3604;&#3627;&#3609;&#3640;&#3609;\&#3629;&#3640;&#3604;&#3627;&#3609;&#3640;&#3609;%202561\&#3629;&#3640;&#3604;&#3627;&#3609;&#3640;&#3609;%2061\&#3586;&#3657;&#3629;%207%20&#3619;&#3657;&#3629;&#3618;&#3621;&#3632;%2070%20%25%20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3585;.%20&#3591;&#3634;&#3609;&#3619;&#3640;&#3656;&#3591;\&#3648;&#3591;&#3636;&#3609;&#3629;&#3640;&#3604;&#3627;&#3609;&#3640;&#3609;\&#3629;&#3640;&#3604;&#3627;&#3609;&#3640;&#3609;%202562\&#3626;&#3619;&#3640;&#3611;&#3648;&#3591;&#3636;&#3609;&#3629;&#3640;&#3604;&#3627;&#3609;&#3640;&#3609;\&#3626;&#3619;&#3640;&#3611;&#3585;&#3634;&#3619;&#3592;&#3656;&#3634;&#3618;&#3648;&#3591;&#3636;&#3609;&#3629;&#3640;&#3604;&#3627;&#3609;&#3640;&#3609;%20&#3611;&#3619;&#3632;&#3592;&#3635;&#3611;&#3637;&#3591;&#3610;&#3611;&#3619;&#3632;&#3617;&#3634;&#3603;%20256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3650;&#3615;&#3621;&#3648;&#3604;&#3629;&#3619;&#3660;&#3651;&#3627;&#3617;&#3656;%20(4)\&#3648;&#3591;&#3636;&#3609;&#3629;&#3640;&#3604;&#3627;&#3609;&#3640;&#3609;\&#3629;&#3640;&#3604;&#3627;&#3609;&#3640;&#3609;%202563\&#3626;&#3619;&#3640;&#3611;&#3648;&#3591;&#3636;&#3609;&#3629;&#3640;&#3604;&#3627;&#3609;&#3640;&#3609;%20&#3611;&#3637;&#3591;&#3610;&#3611;&#3619;&#3632;&#3617;&#3634;&#3603;%202563\&#3626;&#3619;&#3640;&#3611;&#3585;&#3634;&#3619;&#3592;&#3656;&#3634;&#3618;&#3648;&#3591;&#3636;&#3609;&#3629;&#3640;&#3604;&#3627;&#3609;&#3640;&#3609;%20&#3611;&#3619;&#3632;&#3592;&#3635;&#3611;&#3637;&#3591;&#3610;&#3611;&#3619;&#3632;&#3617;&#3634;&#3603;%20&#3614;.&#3624;.%202563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ข้อ  4 ศูนย์ทดสอบ "/>
      <sheetName val="ทะเบียนคุ้มข้อ 4"/>
      <sheetName val="ชอ .4 "/>
      <sheetName val="พ.ย. 60"/>
      <sheetName val="ธ.ค.60"/>
      <sheetName val="ม.ค. 61"/>
      <sheetName val="ก.พ. 61"/>
      <sheetName val="มี.ค. 61"/>
      <sheetName val="เม.ย."/>
      <sheetName val="พ.ค. 61"/>
      <sheetName val="มิ.ย.61"/>
      <sheetName val="ก.ค.61"/>
      <sheetName val="ส.ค."/>
      <sheetName val="ก.ย."/>
      <sheetName val="18 ก.ย."/>
      <sheetName val="Sheet2"/>
      <sheetName val="Sheet1"/>
      <sheetName val="ทะเบียนคุ้มข้อ 4 (2)"/>
      <sheetName val="4"/>
    </sheetNames>
    <sheetDataSet>
      <sheetData sheetId="0">
        <row r="7">
          <cell r="I7">
            <v>0</v>
          </cell>
        </row>
        <row r="22">
          <cell r="U22">
            <v>1</v>
          </cell>
        </row>
      </sheetData>
      <sheetData sheetId="1">
        <row r="72">
          <cell r="F72">
            <v>3</v>
          </cell>
        </row>
      </sheetData>
      <sheetData sheetId="2"/>
      <sheetData sheetId="3"/>
      <sheetData sheetId="4"/>
      <sheetData sheetId="5"/>
      <sheetData sheetId="6"/>
      <sheetData sheetId="7">
        <row r="13">
          <cell r="A13">
            <v>4</v>
          </cell>
        </row>
      </sheetData>
      <sheetData sheetId="8">
        <row r="13">
          <cell r="A13">
            <v>4</v>
          </cell>
        </row>
      </sheetData>
      <sheetData sheetId="9">
        <row r="20">
          <cell r="A20">
            <v>8</v>
          </cell>
        </row>
      </sheetData>
      <sheetData sheetId="10">
        <row r="16">
          <cell r="A16">
            <v>6</v>
          </cell>
        </row>
      </sheetData>
      <sheetData sheetId="11">
        <row r="10">
          <cell r="A10">
            <v>2</v>
          </cell>
        </row>
      </sheetData>
      <sheetData sheetId="12">
        <row r="17">
          <cell r="B17">
            <v>3</v>
          </cell>
        </row>
      </sheetData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แบบคำขอ70%"/>
      <sheetName val="ทะเบียนคุมร้อยละ 70 (ข้อ 7)"/>
      <sheetName val="ชอ. 4 -3"/>
      <sheetName val="มี.ค."/>
      <sheetName val="เม.ย"/>
      <sheetName val="พ.ค."/>
      <sheetName val="มิ.ย."/>
      <sheetName val="ก.ค."/>
      <sheetName val="ส.ค."/>
      <sheetName val="ก.ย."/>
      <sheetName val="18 ก.ย. "/>
      <sheetName val="Sheet1"/>
      <sheetName val="Sheet2"/>
      <sheetName val="Sheet3"/>
      <sheetName val="Sheet4"/>
      <sheetName val="4-3"/>
      <sheetName val="ระดับละ 10,000(ข้อ8)"/>
      <sheetName val="ทะเบียนคุมร้อยละ 70 (ข้อ 7) (2)"/>
    </sheetNames>
    <sheetDataSet>
      <sheetData sheetId="0">
        <row r="8">
          <cell r="J8">
            <v>28</v>
          </cell>
        </row>
        <row r="14">
          <cell r="S14">
            <v>4</v>
          </cell>
          <cell r="T14">
            <v>203</v>
          </cell>
          <cell r="U14">
            <v>40600</v>
          </cell>
        </row>
        <row r="23">
          <cell r="S23">
            <v>1</v>
          </cell>
          <cell r="T23">
            <v>26</v>
          </cell>
          <cell r="U23">
            <v>5200</v>
          </cell>
        </row>
        <row r="34">
          <cell r="S34">
            <v>1</v>
          </cell>
          <cell r="T34">
            <v>52</v>
          </cell>
          <cell r="U34">
            <v>10400</v>
          </cell>
        </row>
        <row r="46">
          <cell r="S46">
            <v>2</v>
          </cell>
          <cell r="T46">
            <v>69</v>
          </cell>
          <cell r="U46">
            <v>13800</v>
          </cell>
        </row>
        <row r="47">
          <cell r="S47">
            <v>3</v>
          </cell>
          <cell r="T47">
            <v>125</v>
          </cell>
          <cell r="U47">
            <v>25000</v>
          </cell>
        </row>
      </sheetData>
      <sheetData sheetId="1">
        <row r="8">
          <cell r="B8" t="str">
            <v>สพร. 1 สมุทรปราการ</v>
          </cell>
        </row>
      </sheetData>
      <sheetData sheetId="2"/>
      <sheetData sheetId="3"/>
      <sheetData sheetId="4"/>
      <sheetData sheetId="5"/>
      <sheetData sheetId="6">
        <row r="33">
          <cell r="K33">
            <v>686000</v>
          </cell>
        </row>
      </sheetData>
      <sheetData sheetId="7">
        <row r="73">
          <cell r="K73">
            <v>5277</v>
          </cell>
        </row>
      </sheetData>
      <sheetData sheetId="8">
        <row r="45">
          <cell r="J45">
            <v>1908</v>
          </cell>
        </row>
      </sheetData>
      <sheetData sheetId="9">
        <row r="26">
          <cell r="J26">
            <v>797</v>
          </cell>
        </row>
      </sheetData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สรุปรายปี 59-62"/>
      <sheetName val="กราฟสรุปรายปี 59-62"/>
      <sheetName val="สรุปประจำปี 2562"/>
      <sheetName val="กราฟสรุปประจำปี 2562"/>
      <sheetName val="สรุป 2562"/>
      <sheetName val="ต.ค.-ก.ย."/>
      <sheetName val="อนุมัติจ่าย 59-62"/>
      <sheetName val="สรุปรวม 2562"/>
      <sheetName val="อนุมัติจ่ายจำแนกตามหน่ายงาน"/>
      <sheetName val="สพ. ยังไม่โอนเงินให้ สนพ.สพร.62"/>
      <sheetName val="ประกาศข้อ 4 (62)"/>
      <sheetName val="ประกาศข้อ 6 (62)"/>
      <sheetName val="ประกาศข้อ 7 (62)"/>
      <sheetName val="ประกาศข้อ 8 (62)"/>
      <sheetName val="ประกาศข้อ 9 (62)"/>
      <sheetName val="ประกาศข้อ 10 (62)"/>
      <sheetName val="ประกาศข้อ 11 ทดสอบ (62)"/>
      <sheetName val="ประกาศข้อ 11 ศูนย์ (62)"/>
      <sheetName val="ประกาศข้อ 12 (62) "/>
      <sheetName val="อนุมัติจ่ายอุดหนุน (หัวเรื่อง)"/>
      <sheetName val="จำนวนเลขที่คำขอที่อนุมัต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4">
          <cell r="CL14">
            <v>160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สรุปรายปี 59-63"/>
      <sheetName val="กราฟสรุปรายปี"/>
      <sheetName val="สรุปประจำปี 2563"/>
      <sheetName val="สรุป 2563"/>
      <sheetName val="สรุปประเมินความรู้ความสามารถกลา"/>
      <sheetName val="อนุมัติจ่าย 59-63"/>
      <sheetName val="สรุปรวม 2563"/>
      <sheetName val="ต.ค.-ก.ย."/>
      <sheetName val="สรุปประจำเดือน"/>
      <sheetName val="ต.ค.-ก.ย.คณะกรรมการส่งเสริม"/>
      <sheetName val="สพ. ยังไม่โอนเงินให้ สนพ.สพร.62"/>
      <sheetName val="อนุมัติจ่ายอุดหนุน (หัวเรื่อง)"/>
      <sheetName val="สรุปรวม 2563 (3)"/>
      <sheetName val="สรุปรวม 2563 (2)"/>
      <sheetName val="สรุปรวม 2563 (4)"/>
      <sheetName val="สรุปรวม 2563 (5)"/>
      <sheetName val="สรุปรวม 2563 (6)"/>
      <sheetName val="สรุปรวม 2563 (7)"/>
      <sheetName val="สรุปรวม 2563 (8)"/>
      <sheetName val="สรุปรวม 2563 (9)"/>
      <sheetName val="สรุปรวม 2563 (10)"/>
    </sheetNames>
    <sheetDataSet>
      <sheetData sheetId="0" refreshError="1"/>
      <sheetData sheetId="1" refreshError="1"/>
      <sheetData sheetId="2" refreshError="1">
        <row r="8">
          <cell r="H8">
            <v>6703400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3"/>
  <sheetViews>
    <sheetView tabSelected="1" topLeftCell="A4" zoomScale="90" zoomScaleNormal="90" workbookViewId="0">
      <selection activeCell="O5" sqref="O5"/>
    </sheetView>
  </sheetViews>
  <sheetFormatPr defaultRowHeight="23.25"/>
  <cols>
    <col min="1" max="1" width="2" style="233" customWidth="1"/>
    <col min="2" max="2" width="2" style="312" customWidth="1"/>
    <col min="3" max="3" width="5.625" style="233" customWidth="1"/>
    <col min="4" max="4" width="55.75" style="233" customWidth="1"/>
    <col min="5" max="5" width="7.5" style="233" hidden="1" customWidth="1"/>
    <col min="6" max="6" width="9.5" style="233" customWidth="1"/>
    <col min="7" max="7" width="17.875" style="310" customWidth="1"/>
    <col min="8" max="8" width="6.375" style="310" customWidth="1"/>
    <col min="9" max="9" width="7.375" style="310" customWidth="1"/>
    <col min="10" max="10" width="7.875" style="310" customWidth="1"/>
    <col min="11" max="11" width="7.625" style="310" customWidth="1"/>
    <col min="12" max="12" width="12.5" style="310" customWidth="1"/>
    <col min="13" max="13" width="2.375" style="233" customWidth="1"/>
    <col min="14" max="14" width="16" style="233" customWidth="1"/>
    <col min="15" max="15" width="12" style="233" customWidth="1"/>
    <col min="16" max="16384" width="9" style="233"/>
  </cols>
  <sheetData>
    <row r="1" spans="1:14">
      <c r="L1" s="375"/>
    </row>
    <row r="2" spans="1:14" s="312" customFormat="1" ht="52.5" customHeight="1">
      <c r="C2" s="520" t="s">
        <v>3289</v>
      </c>
      <c r="D2" s="499"/>
      <c r="E2" s="499"/>
      <c r="F2" s="499"/>
      <c r="G2" s="499"/>
      <c r="H2" s="499"/>
      <c r="I2" s="499"/>
      <c r="J2" s="499"/>
      <c r="K2" s="499"/>
      <c r="L2" s="499"/>
    </row>
    <row r="3" spans="1:14" ht="6.75" customHeight="1">
      <c r="A3" s="312"/>
      <c r="C3" s="312"/>
      <c r="D3" s="312"/>
      <c r="E3" s="312"/>
      <c r="F3" s="312"/>
      <c r="G3" s="311"/>
      <c r="H3" s="311"/>
      <c r="I3" s="311"/>
      <c r="J3" s="311"/>
      <c r="K3" s="311"/>
      <c r="L3" s="311"/>
      <c r="M3" s="312"/>
      <c r="N3" s="312"/>
    </row>
    <row r="4" spans="1:14" s="1" customFormat="1" ht="46.5" customHeight="1">
      <c r="A4" s="48"/>
      <c r="B4" s="48"/>
      <c r="C4" s="521" t="s">
        <v>3062</v>
      </c>
      <c r="D4" s="521" t="s">
        <v>3063</v>
      </c>
      <c r="E4" s="524" t="s">
        <v>3064</v>
      </c>
      <c r="F4" s="518" t="s">
        <v>3081</v>
      </c>
      <c r="G4" s="519"/>
      <c r="H4" s="527" t="s">
        <v>3288</v>
      </c>
      <c r="I4" s="527"/>
      <c r="J4" s="527"/>
      <c r="K4" s="527"/>
      <c r="L4" s="527"/>
      <c r="M4" s="48"/>
      <c r="N4" s="48"/>
    </row>
    <row r="5" spans="1:14" s="1" customFormat="1" ht="21.75" customHeight="1">
      <c r="A5" s="48"/>
      <c r="B5" s="48"/>
      <c r="C5" s="522"/>
      <c r="D5" s="522"/>
      <c r="E5" s="525"/>
      <c r="F5" s="518" t="s">
        <v>3082</v>
      </c>
      <c r="G5" s="519"/>
      <c r="H5" s="371">
        <v>2559</v>
      </c>
      <c r="I5" s="371">
        <v>2560</v>
      </c>
      <c r="J5" s="371">
        <v>2561</v>
      </c>
      <c r="K5" s="371">
        <v>2562</v>
      </c>
      <c r="L5" s="371" t="s">
        <v>3083</v>
      </c>
      <c r="M5" s="48"/>
      <c r="N5" s="48"/>
    </row>
    <row r="6" spans="1:14" s="23" customFormat="1" ht="21">
      <c r="A6" s="161"/>
      <c r="B6" s="161"/>
      <c r="C6" s="523"/>
      <c r="D6" s="523"/>
      <c r="E6" s="526"/>
      <c r="F6" s="372" t="s">
        <v>81</v>
      </c>
      <c r="G6" s="373" t="s">
        <v>85</v>
      </c>
      <c r="H6" s="372" t="s">
        <v>81</v>
      </c>
      <c r="I6" s="372" t="s">
        <v>81</v>
      </c>
      <c r="J6" s="372" t="s">
        <v>81</v>
      </c>
      <c r="K6" s="372" t="s">
        <v>81</v>
      </c>
      <c r="L6" s="372" t="s">
        <v>81</v>
      </c>
      <c r="M6" s="161"/>
      <c r="N6" s="161"/>
    </row>
    <row r="7" spans="1:14" s="66" customFormat="1" ht="24.95" customHeight="1">
      <c r="A7" s="129"/>
      <c r="B7" s="129"/>
      <c r="C7" s="65">
        <v>1</v>
      </c>
      <c r="D7" s="341" t="s">
        <v>3070</v>
      </c>
      <c r="E7" s="342">
        <v>45</v>
      </c>
      <c r="F7" s="67">
        <v>138</v>
      </c>
      <c r="G7" s="67">
        <v>3680000</v>
      </c>
      <c r="H7" s="132">
        <v>10</v>
      </c>
      <c r="I7" s="132">
        <v>39</v>
      </c>
      <c r="J7" s="132">
        <v>50</v>
      </c>
      <c r="K7" s="132">
        <v>39</v>
      </c>
      <c r="L7" s="132">
        <f>H7+I7+J7+K7</f>
        <v>138</v>
      </c>
      <c r="M7" s="129"/>
      <c r="N7" s="129"/>
    </row>
    <row r="8" spans="1:14" s="66" customFormat="1" ht="42" customHeight="1">
      <c r="A8" s="129"/>
      <c r="B8" s="129"/>
      <c r="C8" s="65">
        <v>2</v>
      </c>
      <c r="D8" s="341" t="s">
        <v>3071</v>
      </c>
      <c r="E8" s="345">
        <v>2</v>
      </c>
      <c r="F8" s="68">
        <v>0</v>
      </c>
      <c r="G8" s="68">
        <v>0</v>
      </c>
      <c r="H8" s="132">
        <v>0</v>
      </c>
      <c r="I8" s="132">
        <v>0</v>
      </c>
      <c r="J8" s="132">
        <v>0</v>
      </c>
      <c r="K8" s="132">
        <v>0</v>
      </c>
      <c r="L8" s="132">
        <f t="shared" ref="L8:L15" si="0">H8+I8+J8+K8</f>
        <v>0</v>
      </c>
      <c r="M8" s="129"/>
      <c r="N8" s="129"/>
    </row>
    <row r="9" spans="1:14" s="66" customFormat="1" ht="23.25" customHeight="1">
      <c r="A9" s="129"/>
      <c r="B9" s="129"/>
      <c r="C9" s="65">
        <v>3</v>
      </c>
      <c r="D9" s="341" t="s">
        <v>3072</v>
      </c>
      <c r="E9" s="342">
        <v>20</v>
      </c>
      <c r="F9" s="67">
        <v>294</v>
      </c>
      <c r="G9" s="67">
        <v>1740978</v>
      </c>
      <c r="H9" s="132">
        <v>136</v>
      </c>
      <c r="I9" s="132">
        <v>74</v>
      </c>
      <c r="J9" s="132">
        <v>49</v>
      </c>
      <c r="K9" s="132">
        <v>35</v>
      </c>
      <c r="L9" s="132">
        <f t="shared" si="0"/>
        <v>294</v>
      </c>
      <c r="M9" s="129"/>
      <c r="N9" s="129"/>
    </row>
    <row r="10" spans="1:14" s="129" customFormat="1" ht="24.95" customHeight="1">
      <c r="C10" s="135">
        <v>4</v>
      </c>
      <c r="D10" s="341" t="s">
        <v>3028</v>
      </c>
      <c r="E10" s="348">
        <v>850</v>
      </c>
      <c r="F10" s="67">
        <v>1063</v>
      </c>
      <c r="G10" s="67">
        <v>19717800</v>
      </c>
      <c r="H10" s="132">
        <v>0</v>
      </c>
      <c r="I10" s="132">
        <v>0</v>
      </c>
      <c r="J10" s="132">
        <v>350</v>
      </c>
      <c r="K10" s="132">
        <v>713</v>
      </c>
      <c r="L10" s="132">
        <f t="shared" si="0"/>
        <v>1063</v>
      </c>
    </row>
    <row r="11" spans="1:14" s="129" customFormat="1" ht="24.95" customHeight="1">
      <c r="C11" s="65">
        <v>5</v>
      </c>
      <c r="D11" s="341" t="s">
        <v>3073</v>
      </c>
      <c r="E11" s="345">
        <v>28</v>
      </c>
      <c r="F11" s="67">
        <v>16</v>
      </c>
      <c r="G11" s="67">
        <v>160000</v>
      </c>
      <c r="H11" s="132">
        <v>0</v>
      </c>
      <c r="I11" s="132">
        <v>0</v>
      </c>
      <c r="J11" s="132">
        <v>5</v>
      </c>
      <c r="K11" s="132">
        <v>11</v>
      </c>
      <c r="L11" s="132">
        <f t="shared" si="0"/>
        <v>16</v>
      </c>
    </row>
    <row r="12" spans="1:14" s="66" customFormat="1" ht="42">
      <c r="A12" s="129"/>
      <c r="B12" s="129"/>
      <c r="C12" s="65">
        <v>6</v>
      </c>
      <c r="D12" s="350" t="s">
        <v>3074</v>
      </c>
      <c r="E12" s="351">
        <v>40</v>
      </c>
      <c r="F12" s="67">
        <v>58</v>
      </c>
      <c r="G12" s="67">
        <v>635000</v>
      </c>
      <c r="H12" s="132">
        <v>0</v>
      </c>
      <c r="I12" s="132">
        <v>0</v>
      </c>
      <c r="J12" s="132">
        <v>29</v>
      </c>
      <c r="K12" s="132">
        <v>29</v>
      </c>
      <c r="L12" s="132">
        <f t="shared" si="0"/>
        <v>58</v>
      </c>
      <c r="M12" s="129"/>
      <c r="N12" s="129"/>
    </row>
    <row r="13" spans="1:14" s="66" customFormat="1" ht="42">
      <c r="A13" s="129"/>
      <c r="B13" s="129"/>
      <c r="C13" s="352">
        <v>7</v>
      </c>
      <c r="D13" s="353" t="s">
        <v>3031</v>
      </c>
      <c r="E13" s="351">
        <v>10</v>
      </c>
      <c r="F13" s="67">
        <v>3</v>
      </c>
      <c r="G13" s="67">
        <v>103335</v>
      </c>
      <c r="H13" s="132">
        <v>0</v>
      </c>
      <c r="I13" s="349">
        <v>0</v>
      </c>
      <c r="J13" s="349">
        <v>0</v>
      </c>
      <c r="K13" s="349">
        <v>3</v>
      </c>
      <c r="L13" s="132">
        <f t="shared" si="0"/>
        <v>3</v>
      </c>
      <c r="M13" s="129"/>
      <c r="N13" s="129"/>
    </row>
    <row r="14" spans="1:14" s="66" customFormat="1" ht="24.95" customHeight="1">
      <c r="A14" s="129"/>
      <c r="B14" s="129"/>
      <c r="C14" s="514">
        <v>8</v>
      </c>
      <c r="D14" s="68" t="s">
        <v>3075</v>
      </c>
      <c r="E14" s="356">
        <v>75</v>
      </c>
      <c r="F14" s="67">
        <v>83</v>
      </c>
      <c r="G14" s="67">
        <v>784870</v>
      </c>
      <c r="H14" s="132">
        <v>0</v>
      </c>
      <c r="I14" s="374">
        <v>0</v>
      </c>
      <c r="J14" s="374">
        <v>28</v>
      </c>
      <c r="K14" s="374">
        <v>55</v>
      </c>
      <c r="L14" s="132">
        <f t="shared" si="0"/>
        <v>83</v>
      </c>
      <c r="M14" s="129"/>
      <c r="N14" s="129"/>
    </row>
    <row r="15" spans="1:14" s="66" customFormat="1" ht="42">
      <c r="A15" s="129"/>
      <c r="B15" s="129"/>
      <c r="C15" s="515"/>
      <c r="D15" s="357" t="s">
        <v>3076</v>
      </c>
      <c r="E15" s="358"/>
      <c r="F15" s="67">
        <v>11</v>
      </c>
      <c r="G15" s="67">
        <v>765000</v>
      </c>
      <c r="H15" s="132">
        <v>0</v>
      </c>
      <c r="I15" s="374">
        <v>0</v>
      </c>
      <c r="J15" s="370">
        <v>7</v>
      </c>
      <c r="K15" s="370">
        <v>4</v>
      </c>
      <c r="L15" s="132">
        <f t="shared" si="0"/>
        <v>11</v>
      </c>
      <c r="M15" s="129"/>
      <c r="N15" s="359"/>
    </row>
    <row r="16" spans="1:14" s="66" customFormat="1" ht="24.95" customHeight="1">
      <c r="A16" s="129"/>
      <c r="B16" s="129"/>
      <c r="C16" s="65">
        <v>9</v>
      </c>
      <c r="D16" s="360" t="s">
        <v>3077</v>
      </c>
      <c r="E16" s="361">
        <v>78</v>
      </c>
      <c r="F16" s="67">
        <v>78</v>
      </c>
      <c r="G16" s="344">
        <v>13569621.560000001</v>
      </c>
      <c r="H16" s="132"/>
      <c r="I16" s="132">
        <v>76</v>
      </c>
      <c r="J16" s="132">
        <v>78</v>
      </c>
      <c r="K16" s="132">
        <v>78</v>
      </c>
      <c r="L16" s="132">
        <v>78</v>
      </c>
      <c r="M16" s="129"/>
      <c r="N16" s="362"/>
    </row>
    <row r="17" spans="1:14" s="66" customFormat="1" ht="24.95" customHeight="1">
      <c r="A17" s="129"/>
      <c r="B17" s="129"/>
      <c r="C17" s="65">
        <v>10</v>
      </c>
      <c r="D17" s="360" t="s">
        <v>3078</v>
      </c>
      <c r="E17" s="363">
        <v>2</v>
      </c>
      <c r="F17" s="67">
        <v>0</v>
      </c>
      <c r="G17" s="68">
        <v>0</v>
      </c>
      <c r="H17" s="132">
        <v>0</v>
      </c>
      <c r="I17" s="132">
        <v>0</v>
      </c>
      <c r="J17" s="132">
        <v>0</v>
      </c>
      <c r="K17" s="132">
        <v>0</v>
      </c>
      <c r="L17" s="132">
        <v>0</v>
      </c>
      <c r="M17" s="129"/>
      <c r="N17" s="362"/>
    </row>
    <row r="18" spans="1:14" s="66" customFormat="1" ht="24.95" customHeight="1">
      <c r="A18" s="129"/>
      <c r="B18" s="129"/>
      <c r="C18" s="512" t="s">
        <v>3079</v>
      </c>
      <c r="D18" s="513"/>
      <c r="E18" s="365">
        <f t="shared" ref="E18:L18" si="1">SUM(E7:E17)</f>
        <v>1150</v>
      </c>
      <c r="F18" s="367">
        <f t="shared" si="1"/>
        <v>1744</v>
      </c>
      <c r="G18" s="368">
        <f t="shared" si="1"/>
        <v>41156604.560000002</v>
      </c>
      <c r="H18" s="367">
        <f t="shared" si="1"/>
        <v>146</v>
      </c>
      <c r="I18" s="367">
        <f t="shared" si="1"/>
        <v>189</v>
      </c>
      <c r="J18" s="367">
        <f t="shared" si="1"/>
        <v>596</v>
      </c>
      <c r="K18" s="367">
        <f t="shared" si="1"/>
        <v>967</v>
      </c>
      <c r="L18" s="367">
        <f t="shared" si="1"/>
        <v>1744</v>
      </c>
      <c r="M18" s="129"/>
      <c r="N18" s="129"/>
    </row>
    <row r="19" spans="1:14" ht="12.75" customHeight="1">
      <c r="A19" s="312"/>
      <c r="C19" s="312"/>
      <c r="D19" s="312"/>
      <c r="E19" s="312"/>
      <c r="F19" s="312"/>
      <c r="G19" s="311"/>
      <c r="H19" s="311"/>
      <c r="I19" s="311"/>
      <c r="J19" s="311"/>
      <c r="K19" s="311"/>
      <c r="L19" s="311"/>
      <c r="M19" s="312"/>
      <c r="N19" s="312"/>
    </row>
    <row r="20" spans="1:14" ht="24.95" hidden="1" customHeight="1">
      <c r="A20" s="312"/>
      <c r="C20" s="312"/>
      <c r="D20" s="312"/>
      <c r="E20" s="312"/>
      <c r="F20" s="312"/>
      <c r="G20" s="311"/>
      <c r="H20" s="311" t="e">
        <f>#REF!-G18</f>
        <v>#REF!</v>
      </c>
      <c r="I20" s="311"/>
      <c r="J20" s="311"/>
      <c r="K20" s="311"/>
      <c r="L20" s="369" t="e">
        <f>#REF!-#REF!</f>
        <v>#REF!</v>
      </c>
      <c r="M20" s="312"/>
      <c r="N20" s="312"/>
    </row>
    <row r="21" spans="1:14">
      <c r="A21" s="312"/>
      <c r="C21" s="312"/>
      <c r="D21" s="312"/>
      <c r="E21" s="312"/>
      <c r="F21" s="312"/>
      <c r="G21" s="311"/>
      <c r="H21" s="311"/>
      <c r="I21" s="311"/>
      <c r="J21" s="311"/>
      <c r="K21" s="311"/>
      <c r="L21" s="369"/>
      <c r="M21" s="312"/>
      <c r="N21" s="312"/>
    </row>
    <row r="22" spans="1:14">
      <c r="C22" s="312"/>
      <c r="D22" s="312"/>
      <c r="E22" s="312"/>
      <c r="F22" s="312"/>
      <c r="G22" s="311"/>
      <c r="H22" s="311"/>
      <c r="I22" s="311"/>
      <c r="J22" s="311"/>
      <c r="K22" s="311"/>
      <c r="L22" s="311"/>
      <c r="M22" s="312"/>
      <c r="N22" s="312"/>
    </row>
    <row r="23" spans="1:14">
      <c r="H23" s="305"/>
      <c r="I23" s="305"/>
      <c r="J23" s="305"/>
      <c r="K23" s="305"/>
    </row>
  </sheetData>
  <mergeCells count="9">
    <mergeCell ref="C18:D18"/>
    <mergeCell ref="F5:G5"/>
    <mergeCell ref="C14:C15"/>
    <mergeCell ref="C2:L2"/>
    <mergeCell ref="C4:C6"/>
    <mergeCell ref="D4:D6"/>
    <mergeCell ref="E4:E6"/>
    <mergeCell ref="F4:G4"/>
    <mergeCell ref="H4:L4"/>
  </mergeCells>
  <pageMargins left="0.56999999999999995" right="0.17" top="0.75" bottom="0.75" header="0.3" footer="0.3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M88"/>
  <sheetViews>
    <sheetView zoomScale="70" zoomScaleNormal="70" workbookViewId="0">
      <pane xSplit="2" ySplit="7" topLeftCell="M65" activePane="bottomRight" state="frozen"/>
      <selection activeCell="L72" sqref="L72"/>
      <selection pane="topRight" activeCell="L72" sqref="L72"/>
      <selection pane="bottomLeft" activeCell="L72" sqref="L72"/>
      <selection pane="bottomRight" activeCell="M73" sqref="M73"/>
    </sheetView>
  </sheetViews>
  <sheetFormatPr defaultRowHeight="23.25"/>
  <cols>
    <col min="1" max="1" width="4.625" style="233" customWidth="1"/>
    <col min="2" max="2" width="36.5" style="233" customWidth="1"/>
    <col min="3" max="3" width="7.5" style="305" customWidth="1"/>
    <col min="4" max="4" width="6.25" style="305" customWidth="1"/>
    <col min="5" max="5" width="7.125" style="305" customWidth="1"/>
    <col min="6" max="6" width="7.875" style="305" customWidth="1"/>
    <col min="7" max="8" width="11.875" style="305" hidden="1" customWidth="1"/>
    <col min="9" max="9" width="6.375" style="305" customWidth="1"/>
    <col min="10" max="12" width="6" style="233" customWidth="1"/>
    <col min="13" max="13" width="7.125" style="305" customWidth="1"/>
    <col min="14" max="14" width="6.75" style="305" customWidth="1"/>
    <col min="15" max="15" width="6.25" style="233" customWidth="1"/>
    <col min="16" max="16" width="7.25" style="305" customWidth="1"/>
    <col min="17" max="17" width="8.875" style="305" customWidth="1"/>
    <col min="18" max="18" width="6" style="233" customWidth="1"/>
    <col min="19" max="19" width="6.5" style="305" customWidth="1"/>
    <col min="20" max="20" width="8.25" style="305" customWidth="1"/>
    <col min="21" max="21" width="6.5" style="305" customWidth="1"/>
    <col min="22" max="22" width="8.125" style="305" customWidth="1"/>
    <col min="23" max="23" width="8.625" style="233" customWidth="1"/>
    <col min="24" max="24" width="23.375" style="233" customWidth="1"/>
    <col min="25" max="25" width="6.75" style="305" customWidth="1"/>
    <col min="26" max="26" width="7.75" style="233" customWidth="1"/>
    <col min="27" max="27" width="10.375" style="233" customWidth="1"/>
    <col min="28" max="28" width="6.25" style="233" customWidth="1"/>
    <col min="29" max="29" width="8.75" style="233" customWidth="1"/>
    <col min="30" max="30" width="10" style="233" customWidth="1"/>
    <col min="31" max="31" width="6.5" style="233" customWidth="1"/>
    <col min="32" max="32" width="6.25" style="233" customWidth="1"/>
    <col min="33" max="34" width="9" style="233" hidden="1" customWidth="1"/>
    <col min="35" max="35" width="1.875" style="233" hidden="1" customWidth="1"/>
    <col min="36" max="36" width="8.75" style="233" customWidth="1"/>
    <col min="37" max="37" width="6.375" style="233" customWidth="1"/>
    <col min="38" max="38" width="9.375" style="233" customWidth="1"/>
    <col min="39" max="39" width="3.375" style="233" customWidth="1"/>
    <col min="40" max="16384" width="9" style="233"/>
  </cols>
  <sheetData>
    <row r="1" spans="1:38">
      <c r="AL1" s="316" t="s">
        <v>2495</v>
      </c>
    </row>
    <row r="2" spans="1:38" ht="33" customHeight="1">
      <c r="A2" s="443" t="s">
        <v>3059</v>
      </c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3"/>
      <c r="AH2" s="443"/>
      <c r="AI2" s="443"/>
      <c r="AJ2" s="443"/>
      <c r="AK2" s="443"/>
      <c r="AL2" s="443"/>
    </row>
    <row r="3" spans="1:38">
      <c r="AL3" s="317" t="s">
        <v>3060</v>
      </c>
    </row>
    <row r="4" spans="1:38" s="1" customFormat="1" ht="95.25" customHeight="1">
      <c r="A4" s="444" t="s">
        <v>0</v>
      </c>
      <c r="B4" s="445" t="s">
        <v>1769</v>
      </c>
      <c r="C4" s="446" t="s">
        <v>2470</v>
      </c>
      <c r="D4" s="447"/>
      <c r="E4" s="447"/>
      <c r="F4" s="447"/>
      <c r="G4" s="447"/>
      <c r="H4" s="447"/>
      <c r="I4" s="448"/>
      <c r="J4" s="449" t="s">
        <v>3055</v>
      </c>
      <c r="K4" s="450"/>
      <c r="L4" s="450"/>
      <c r="M4" s="450"/>
      <c r="N4" s="450"/>
      <c r="O4" s="446" t="s">
        <v>3058</v>
      </c>
      <c r="P4" s="447"/>
      <c r="Q4" s="448"/>
      <c r="R4" s="446" t="s">
        <v>3056</v>
      </c>
      <c r="S4" s="447"/>
      <c r="T4" s="448"/>
      <c r="U4" s="446" t="s">
        <v>3088</v>
      </c>
      <c r="V4" s="447"/>
      <c r="W4" s="448"/>
      <c r="X4" s="318" t="s">
        <v>3052</v>
      </c>
      <c r="Y4" s="446" t="s">
        <v>3053</v>
      </c>
      <c r="Z4" s="447"/>
      <c r="AA4" s="448"/>
      <c r="AB4" s="446" t="s">
        <v>3054</v>
      </c>
      <c r="AC4" s="447"/>
      <c r="AD4" s="448"/>
      <c r="AE4" s="461" t="s">
        <v>3057</v>
      </c>
      <c r="AF4" s="455"/>
      <c r="AG4" s="455"/>
      <c r="AH4" s="455"/>
      <c r="AI4" s="455"/>
      <c r="AJ4" s="455"/>
      <c r="AK4" s="455"/>
      <c r="AL4" s="437" t="s">
        <v>3061</v>
      </c>
    </row>
    <row r="5" spans="1:38" s="1" customFormat="1" ht="26.25" customHeight="1">
      <c r="A5" s="444"/>
      <c r="B5" s="445"/>
      <c r="C5" s="446" t="s">
        <v>3044</v>
      </c>
      <c r="D5" s="447"/>
      <c r="E5" s="447"/>
      <c r="F5" s="447"/>
      <c r="G5" s="447"/>
      <c r="H5" s="447"/>
      <c r="I5" s="448"/>
      <c r="J5" s="457" t="s">
        <v>3046</v>
      </c>
      <c r="K5" s="458"/>
      <c r="L5" s="458"/>
      <c r="M5" s="458"/>
      <c r="N5" s="459"/>
      <c r="O5" s="452" t="s">
        <v>3047</v>
      </c>
      <c r="P5" s="447"/>
      <c r="Q5" s="448"/>
      <c r="R5" s="452" t="s">
        <v>3048</v>
      </c>
      <c r="S5" s="447"/>
      <c r="T5" s="448"/>
      <c r="U5" s="452" t="s">
        <v>3049</v>
      </c>
      <c r="V5" s="447"/>
      <c r="W5" s="448"/>
      <c r="X5" s="166" t="s">
        <v>3050</v>
      </c>
      <c r="Y5" s="460" t="s">
        <v>3051</v>
      </c>
      <c r="Z5" s="444"/>
      <c r="AA5" s="444"/>
      <c r="AB5" s="451" t="s">
        <v>3051</v>
      </c>
      <c r="AC5" s="452"/>
      <c r="AD5" s="453"/>
      <c r="AE5" s="454" t="s">
        <v>3045</v>
      </c>
      <c r="AF5" s="455"/>
      <c r="AG5" s="455"/>
      <c r="AH5" s="455"/>
      <c r="AI5" s="455"/>
      <c r="AJ5" s="455"/>
      <c r="AK5" s="456"/>
      <c r="AL5" s="438"/>
    </row>
    <row r="6" spans="1:38" s="1" customFormat="1" ht="27" customHeight="1">
      <c r="A6" s="444"/>
      <c r="B6" s="445"/>
      <c r="C6" s="319">
        <v>2559</v>
      </c>
      <c r="D6" s="319">
        <v>2560</v>
      </c>
      <c r="E6" s="320">
        <v>2561</v>
      </c>
      <c r="F6" s="440">
        <v>2562</v>
      </c>
      <c r="G6" s="441"/>
      <c r="H6" s="442"/>
      <c r="I6" s="321" t="s">
        <v>86</v>
      </c>
      <c r="J6" s="319">
        <v>2559</v>
      </c>
      <c r="K6" s="319">
        <v>2560</v>
      </c>
      <c r="L6" s="319">
        <v>2561</v>
      </c>
      <c r="M6" s="319">
        <v>2562</v>
      </c>
      <c r="N6" s="319" t="s">
        <v>86</v>
      </c>
      <c r="O6" s="319">
        <v>2561</v>
      </c>
      <c r="P6" s="319">
        <v>2562</v>
      </c>
      <c r="Q6" s="319" t="s">
        <v>86</v>
      </c>
      <c r="R6" s="319">
        <v>2561</v>
      </c>
      <c r="S6" s="319">
        <v>2562</v>
      </c>
      <c r="T6" s="319" t="s">
        <v>86</v>
      </c>
      <c r="U6" s="319">
        <v>2561</v>
      </c>
      <c r="V6" s="319">
        <v>2562</v>
      </c>
      <c r="W6" s="319" t="s">
        <v>86</v>
      </c>
      <c r="X6" s="322">
        <v>2562</v>
      </c>
      <c r="Y6" s="319">
        <v>2561</v>
      </c>
      <c r="Z6" s="319">
        <v>2562</v>
      </c>
      <c r="AA6" s="319" t="s">
        <v>86</v>
      </c>
      <c r="AB6" s="319">
        <v>2561</v>
      </c>
      <c r="AC6" s="319">
        <v>2562</v>
      </c>
      <c r="AD6" s="319" t="s">
        <v>86</v>
      </c>
      <c r="AE6" s="319">
        <v>2560</v>
      </c>
      <c r="AF6" s="319">
        <v>2561</v>
      </c>
      <c r="AG6" s="323" t="s">
        <v>3040</v>
      </c>
      <c r="AH6" s="324"/>
      <c r="AI6" s="325"/>
      <c r="AJ6" s="319">
        <v>2562</v>
      </c>
      <c r="AK6" s="319" t="s">
        <v>86</v>
      </c>
      <c r="AL6" s="439"/>
    </row>
    <row r="7" spans="1:38" s="1" customFormat="1" ht="21">
      <c r="A7" s="444"/>
      <c r="B7" s="445"/>
      <c r="C7" s="326" t="s">
        <v>81</v>
      </c>
      <c r="D7" s="326" t="s">
        <v>81</v>
      </c>
      <c r="E7" s="326" t="s">
        <v>81</v>
      </c>
      <c r="F7" s="327" t="s">
        <v>81</v>
      </c>
      <c r="G7" s="326" t="s">
        <v>82</v>
      </c>
      <c r="H7" s="326" t="s">
        <v>85</v>
      </c>
      <c r="I7" s="327" t="s">
        <v>81</v>
      </c>
      <c r="J7" s="327" t="s">
        <v>81</v>
      </c>
      <c r="K7" s="327" t="s">
        <v>81</v>
      </c>
      <c r="L7" s="327" t="s">
        <v>81</v>
      </c>
      <c r="M7" s="327" t="s">
        <v>81</v>
      </c>
      <c r="N7" s="326" t="s">
        <v>81</v>
      </c>
      <c r="O7" s="327" t="s">
        <v>81</v>
      </c>
      <c r="P7" s="327" t="s">
        <v>81</v>
      </c>
      <c r="Q7" s="327" t="s">
        <v>81</v>
      </c>
      <c r="R7" s="327" t="s">
        <v>81</v>
      </c>
      <c r="S7" s="327" t="s">
        <v>81</v>
      </c>
      <c r="T7" s="327" t="s">
        <v>81</v>
      </c>
      <c r="U7" s="326" t="s">
        <v>81</v>
      </c>
      <c r="V7" s="326" t="s">
        <v>81</v>
      </c>
      <c r="W7" s="327" t="s">
        <v>81</v>
      </c>
      <c r="X7" s="327" t="s">
        <v>81</v>
      </c>
      <c r="Y7" s="326" t="s">
        <v>81</v>
      </c>
      <c r="Z7" s="327" t="s">
        <v>81</v>
      </c>
      <c r="AA7" s="327" t="s">
        <v>81</v>
      </c>
      <c r="AB7" s="327" t="s">
        <v>81</v>
      </c>
      <c r="AC7" s="327" t="s">
        <v>81</v>
      </c>
      <c r="AD7" s="327" t="s">
        <v>81</v>
      </c>
      <c r="AE7" s="327" t="s">
        <v>81</v>
      </c>
      <c r="AF7" s="327" t="s">
        <v>81</v>
      </c>
      <c r="AG7" s="327" t="s">
        <v>81</v>
      </c>
      <c r="AH7" s="327" t="s">
        <v>82</v>
      </c>
      <c r="AI7" s="327" t="s">
        <v>85</v>
      </c>
      <c r="AJ7" s="327" t="s">
        <v>81</v>
      </c>
      <c r="AK7" s="327" t="s">
        <v>81</v>
      </c>
      <c r="AL7" s="327" t="s">
        <v>81</v>
      </c>
    </row>
    <row r="8" spans="1:38" s="265" customFormat="1" ht="25.5" customHeight="1">
      <c r="A8" s="243">
        <v>1</v>
      </c>
      <c r="B8" s="230" t="s">
        <v>1437</v>
      </c>
      <c r="C8" s="246">
        <v>2</v>
      </c>
      <c r="D8" s="267">
        <v>2</v>
      </c>
      <c r="E8" s="247">
        <v>5</v>
      </c>
      <c r="F8" s="247">
        <v>5</v>
      </c>
      <c r="G8" s="247">
        <v>2284</v>
      </c>
      <c r="H8" s="247">
        <v>220000</v>
      </c>
      <c r="I8" s="255">
        <f t="shared" ref="I8:I39" si="0">C8+D8+E8+F8</f>
        <v>14</v>
      </c>
      <c r="J8" s="251">
        <v>7</v>
      </c>
      <c r="K8" s="246">
        <v>9</v>
      </c>
      <c r="L8" s="247">
        <v>11</v>
      </c>
      <c r="M8" s="249">
        <v>0</v>
      </c>
      <c r="N8" s="255">
        <f t="shared" ref="N8:N39" si="1">J8+K8+L8+M8</f>
        <v>27</v>
      </c>
      <c r="O8" s="253">
        <v>53</v>
      </c>
      <c r="P8" s="253">
        <v>200</v>
      </c>
      <c r="Q8" s="254">
        <f t="shared" ref="Q8:Q39" si="2">O8+P8</f>
        <v>253</v>
      </c>
      <c r="R8" s="249">
        <v>0</v>
      </c>
      <c r="S8" s="249">
        <v>0</v>
      </c>
      <c r="T8" s="255">
        <f t="shared" ref="T8:T39" si="3">R8+S8</f>
        <v>0</v>
      </c>
      <c r="U8" s="245">
        <v>0</v>
      </c>
      <c r="V8" s="245">
        <v>0</v>
      </c>
      <c r="W8" s="255">
        <f t="shared" ref="W8:W39" si="4">U8+V8</f>
        <v>0</v>
      </c>
      <c r="X8" s="313">
        <v>0</v>
      </c>
      <c r="Y8" s="247">
        <v>7</v>
      </c>
      <c r="Z8" s="247">
        <v>8</v>
      </c>
      <c r="AA8" s="255">
        <f t="shared" ref="AA8:AA39" si="5">Y8+Z8</f>
        <v>15</v>
      </c>
      <c r="AB8" s="249">
        <v>0</v>
      </c>
      <c r="AC8" s="246">
        <v>1</v>
      </c>
      <c r="AD8" s="255">
        <f t="shared" ref="AD8:AD39" si="6">AB8+AC8</f>
        <v>1</v>
      </c>
      <c r="AE8" s="246">
        <v>1</v>
      </c>
      <c r="AF8" s="258">
        <v>1</v>
      </c>
      <c r="AG8" s="258"/>
      <c r="AH8" s="258"/>
      <c r="AI8" s="258"/>
      <c r="AJ8" s="258">
        <v>1</v>
      </c>
      <c r="AK8" s="263">
        <v>1</v>
      </c>
      <c r="AL8" s="263">
        <f t="shared" ref="AL8:AL39" si="7">I8+N8+Q8+T8+W8+X8+AA8+AD8</f>
        <v>310</v>
      </c>
    </row>
    <row r="9" spans="1:38" s="265" customFormat="1" ht="24" customHeight="1">
      <c r="A9" s="243">
        <v>2</v>
      </c>
      <c r="B9" s="141" t="s">
        <v>1483</v>
      </c>
      <c r="C9" s="246">
        <v>5</v>
      </c>
      <c r="D9" s="271">
        <v>14</v>
      </c>
      <c r="E9" s="247">
        <v>2</v>
      </c>
      <c r="F9" s="247">
        <v>11</v>
      </c>
      <c r="G9" s="247">
        <v>2943</v>
      </c>
      <c r="H9" s="247">
        <v>270000</v>
      </c>
      <c r="I9" s="255">
        <f t="shared" si="0"/>
        <v>32</v>
      </c>
      <c r="J9" s="272">
        <v>32</v>
      </c>
      <c r="K9" s="267">
        <v>18</v>
      </c>
      <c r="L9" s="247">
        <v>1</v>
      </c>
      <c r="M9" s="247">
        <v>3</v>
      </c>
      <c r="N9" s="255">
        <f t="shared" si="1"/>
        <v>54</v>
      </c>
      <c r="O9" s="253">
        <v>19</v>
      </c>
      <c r="P9" s="253">
        <v>72</v>
      </c>
      <c r="Q9" s="254">
        <f t="shared" si="2"/>
        <v>91</v>
      </c>
      <c r="R9" s="249">
        <v>0</v>
      </c>
      <c r="S9" s="246">
        <v>1</v>
      </c>
      <c r="T9" s="255">
        <f t="shared" si="3"/>
        <v>1</v>
      </c>
      <c r="U9" s="247">
        <v>2</v>
      </c>
      <c r="V9" s="247">
        <v>2</v>
      </c>
      <c r="W9" s="255">
        <f t="shared" si="4"/>
        <v>4</v>
      </c>
      <c r="X9" s="313">
        <v>0</v>
      </c>
      <c r="Y9" s="245">
        <v>0</v>
      </c>
      <c r="Z9" s="245">
        <v>0</v>
      </c>
      <c r="AA9" s="255">
        <f t="shared" si="5"/>
        <v>0</v>
      </c>
      <c r="AB9" s="249">
        <v>0</v>
      </c>
      <c r="AC9" s="249">
        <v>0</v>
      </c>
      <c r="AD9" s="255">
        <f t="shared" si="6"/>
        <v>0</v>
      </c>
      <c r="AE9" s="246">
        <v>1</v>
      </c>
      <c r="AF9" s="258">
        <v>1</v>
      </c>
      <c r="AG9" s="258"/>
      <c r="AH9" s="258"/>
      <c r="AI9" s="258"/>
      <c r="AJ9" s="258">
        <v>1</v>
      </c>
      <c r="AK9" s="263">
        <v>1</v>
      </c>
      <c r="AL9" s="263">
        <f t="shared" si="7"/>
        <v>182</v>
      </c>
    </row>
    <row r="10" spans="1:38" s="265" customFormat="1" ht="25.5" customHeight="1">
      <c r="A10" s="243">
        <v>3</v>
      </c>
      <c r="B10" s="141" t="s">
        <v>1487</v>
      </c>
      <c r="C10" s="246">
        <v>1</v>
      </c>
      <c r="D10" s="267">
        <v>4</v>
      </c>
      <c r="E10" s="247">
        <v>3</v>
      </c>
      <c r="F10" s="245">
        <v>0</v>
      </c>
      <c r="G10" s="245">
        <v>0</v>
      </c>
      <c r="H10" s="245">
        <v>0</v>
      </c>
      <c r="I10" s="255">
        <f t="shared" si="0"/>
        <v>8</v>
      </c>
      <c r="J10" s="272">
        <v>9</v>
      </c>
      <c r="K10" s="246">
        <v>10</v>
      </c>
      <c r="L10" s="247">
        <v>4</v>
      </c>
      <c r="M10" s="247">
        <v>2</v>
      </c>
      <c r="N10" s="255">
        <f t="shared" si="1"/>
        <v>25</v>
      </c>
      <c r="O10" s="253">
        <v>50</v>
      </c>
      <c r="P10" s="253">
        <v>53</v>
      </c>
      <c r="Q10" s="254">
        <f t="shared" si="2"/>
        <v>103</v>
      </c>
      <c r="R10" s="249">
        <v>0</v>
      </c>
      <c r="S10" s="246">
        <v>1</v>
      </c>
      <c r="T10" s="255">
        <f t="shared" si="3"/>
        <v>1</v>
      </c>
      <c r="U10" s="247">
        <v>6</v>
      </c>
      <c r="V10" s="247">
        <v>3</v>
      </c>
      <c r="W10" s="255">
        <f t="shared" si="4"/>
        <v>9</v>
      </c>
      <c r="X10" s="313">
        <v>0</v>
      </c>
      <c r="Y10" s="245">
        <v>0</v>
      </c>
      <c r="Z10" s="245">
        <v>0</v>
      </c>
      <c r="AA10" s="255">
        <f t="shared" si="5"/>
        <v>0</v>
      </c>
      <c r="AB10" s="249">
        <v>0</v>
      </c>
      <c r="AC10" s="249">
        <v>0</v>
      </c>
      <c r="AD10" s="255">
        <f t="shared" si="6"/>
        <v>0</v>
      </c>
      <c r="AE10" s="246">
        <v>1</v>
      </c>
      <c r="AF10" s="258">
        <v>1</v>
      </c>
      <c r="AG10" s="258"/>
      <c r="AH10" s="258"/>
      <c r="AI10" s="258"/>
      <c r="AJ10" s="258">
        <v>1</v>
      </c>
      <c r="AK10" s="263">
        <v>1</v>
      </c>
      <c r="AL10" s="263">
        <f t="shared" si="7"/>
        <v>146</v>
      </c>
    </row>
    <row r="11" spans="1:38" s="265" customFormat="1" ht="26.25" customHeight="1">
      <c r="A11" s="243">
        <v>4</v>
      </c>
      <c r="B11" s="335" t="s">
        <v>1426</v>
      </c>
      <c r="C11" s="245">
        <v>0</v>
      </c>
      <c r="D11" s="246">
        <v>1</v>
      </c>
      <c r="E11" s="247">
        <v>4</v>
      </c>
      <c r="F11" s="247">
        <v>2</v>
      </c>
      <c r="G11" s="247">
        <v>891</v>
      </c>
      <c r="H11" s="247">
        <v>80000</v>
      </c>
      <c r="I11" s="255">
        <f t="shared" si="0"/>
        <v>7</v>
      </c>
      <c r="J11" s="251">
        <v>6</v>
      </c>
      <c r="K11" s="246">
        <v>4</v>
      </c>
      <c r="L11" s="247">
        <v>3</v>
      </c>
      <c r="M11" s="247">
        <v>3</v>
      </c>
      <c r="N11" s="255">
        <f t="shared" si="1"/>
        <v>16</v>
      </c>
      <c r="O11" s="253">
        <v>35</v>
      </c>
      <c r="P11" s="253">
        <v>55</v>
      </c>
      <c r="Q11" s="254">
        <f t="shared" si="2"/>
        <v>90</v>
      </c>
      <c r="R11" s="249">
        <v>0</v>
      </c>
      <c r="S11" s="249">
        <v>0</v>
      </c>
      <c r="T11" s="255">
        <f t="shared" si="3"/>
        <v>0</v>
      </c>
      <c r="U11" s="247">
        <v>10</v>
      </c>
      <c r="V11" s="247">
        <v>3</v>
      </c>
      <c r="W11" s="255">
        <f t="shared" si="4"/>
        <v>13</v>
      </c>
      <c r="X11" s="313">
        <v>0</v>
      </c>
      <c r="Y11" s="245">
        <v>0</v>
      </c>
      <c r="Z11" s="245">
        <v>0</v>
      </c>
      <c r="AA11" s="255">
        <f t="shared" si="5"/>
        <v>0</v>
      </c>
      <c r="AB11" s="249">
        <v>0</v>
      </c>
      <c r="AC11" s="249">
        <v>0</v>
      </c>
      <c r="AD11" s="255">
        <f t="shared" si="6"/>
        <v>0</v>
      </c>
      <c r="AE11" s="246">
        <v>1</v>
      </c>
      <c r="AF11" s="258">
        <v>1</v>
      </c>
      <c r="AG11" s="258"/>
      <c r="AH11" s="258"/>
      <c r="AI11" s="258"/>
      <c r="AJ11" s="258">
        <v>1</v>
      </c>
      <c r="AK11" s="263">
        <v>1</v>
      </c>
      <c r="AL11" s="263">
        <f t="shared" si="7"/>
        <v>126</v>
      </c>
    </row>
    <row r="12" spans="1:38" s="265" customFormat="1" ht="25.5" customHeight="1">
      <c r="A12" s="243">
        <v>5</v>
      </c>
      <c r="B12" s="141" t="s">
        <v>1502</v>
      </c>
      <c r="C12" s="245">
        <v>0</v>
      </c>
      <c r="D12" s="245">
        <v>0</v>
      </c>
      <c r="E12" s="245">
        <v>0</v>
      </c>
      <c r="F12" s="245">
        <v>1</v>
      </c>
      <c r="G12" s="245">
        <v>105</v>
      </c>
      <c r="H12" s="245">
        <v>10000</v>
      </c>
      <c r="I12" s="255">
        <f t="shared" si="0"/>
        <v>1</v>
      </c>
      <c r="J12" s="272">
        <v>18</v>
      </c>
      <c r="K12" s="249">
        <v>0</v>
      </c>
      <c r="L12" s="249">
        <v>0</v>
      </c>
      <c r="M12" s="246">
        <v>10</v>
      </c>
      <c r="N12" s="255">
        <f t="shared" si="1"/>
        <v>28</v>
      </c>
      <c r="O12" s="249">
        <v>0</v>
      </c>
      <c r="P12" s="247">
        <v>41</v>
      </c>
      <c r="Q12" s="254">
        <f t="shared" si="2"/>
        <v>41</v>
      </c>
      <c r="R12" s="249">
        <v>0</v>
      </c>
      <c r="S12" s="249">
        <v>0</v>
      </c>
      <c r="T12" s="255">
        <f t="shared" si="3"/>
        <v>0</v>
      </c>
      <c r="U12" s="245">
        <v>0</v>
      </c>
      <c r="V12" s="246">
        <v>1</v>
      </c>
      <c r="W12" s="255">
        <f t="shared" si="4"/>
        <v>1</v>
      </c>
      <c r="X12" s="313">
        <v>0</v>
      </c>
      <c r="Y12" s="245">
        <v>0</v>
      </c>
      <c r="Z12" s="246">
        <v>1</v>
      </c>
      <c r="AA12" s="255">
        <f t="shared" si="5"/>
        <v>1</v>
      </c>
      <c r="AB12" s="249">
        <v>0</v>
      </c>
      <c r="AC12" s="249">
        <v>0</v>
      </c>
      <c r="AD12" s="255">
        <f t="shared" si="6"/>
        <v>0</v>
      </c>
      <c r="AE12" s="246">
        <v>1</v>
      </c>
      <c r="AF12" s="258">
        <v>1</v>
      </c>
      <c r="AG12" s="258"/>
      <c r="AH12" s="258"/>
      <c r="AI12" s="258"/>
      <c r="AJ12" s="258">
        <v>1</v>
      </c>
      <c r="AK12" s="263">
        <v>1</v>
      </c>
      <c r="AL12" s="263">
        <f t="shared" si="7"/>
        <v>72</v>
      </c>
    </row>
    <row r="13" spans="1:38" s="265" customFormat="1" ht="25.5" customHeight="1">
      <c r="A13" s="243">
        <v>6</v>
      </c>
      <c r="B13" s="141" t="s">
        <v>1517</v>
      </c>
      <c r="C13" s="245">
        <v>0</v>
      </c>
      <c r="D13" s="267">
        <v>1</v>
      </c>
      <c r="E13" s="247">
        <v>3</v>
      </c>
      <c r="F13" s="247">
        <v>2</v>
      </c>
      <c r="G13" s="247">
        <v>470</v>
      </c>
      <c r="H13" s="247">
        <v>50000</v>
      </c>
      <c r="I13" s="255">
        <f t="shared" si="0"/>
        <v>6</v>
      </c>
      <c r="J13" s="272">
        <v>1</v>
      </c>
      <c r="K13" s="267">
        <v>3</v>
      </c>
      <c r="L13" s="247">
        <v>10</v>
      </c>
      <c r="M13" s="247">
        <v>2</v>
      </c>
      <c r="N13" s="255">
        <f t="shared" si="1"/>
        <v>16</v>
      </c>
      <c r="O13" s="253">
        <v>24</v>
      </c>
      <c r="P13" s="253">
        <v>20</v>
      </c>
      <c r="Q13" s="254">
        <f t="shared" si="2"/>
        <v>44</v>
      </c>
      <c r="R13" s="249">
        <v>0</v>
      </c>
      <c r="S13" s="249">
        <v>0</v>
      </c>
      <c r="T13" s="255">
        <f t="shared" si="3"/>
        <v>0</v>
      </c>
      <c r="U13" s="245">
        <v>0</v>
      </c>
      <c r="V13" s="245">
        <v>0</v>
      </c>
      <c r="W13" s="255">
        <f t="shared" si="4"/>
        <v>0</v>
      </c>
      <c r="X13" s="313">
        <v>0</v>
      </c>
      <c r="Y13" s="247">
        <v>3</v>
      </c>
      <c r="Z13" s="247">
        <v>3</v>
      </c>
      <c r="AA13" s="255">
        <f t="shared" si="5"/>
        <v>6</v>
      </c>
      <c r="AB13" s="249">
        <v>0</v>
      </c>
      <c r="AC13" s="249">
        <v>0</v>
      </c>
      <c r="AD13" s="255">
        <f t="shared" si="6"/>
        <v>0</v>
      </c>
      <c r="AE13" s="246">
        <v>1</v>
      </c>
      <c r="AF13" s="258">
        <v>1</v>
      </c>
      <c r="AG13" s="258"/>
      <c r="AH13" s="258"/>
      <c r="AI13" s="258"/>
      <c r="AJ13" s="258">
        <v>1</v>
      </c>
      <c r="AK13" s="263">
        <v>1</v>
      </c>
      <c r="AL13" s="263">
        <f t="shared" si="7"/>
        <v>72</v>
      </c>
    </row>
    <row r="14" spans="1:38" s="265" customFormat="1" ht="24.75" customHeight="1">
      <c r="A14" s="243">
        <v>7</v>
      </c>
      <c r="B14" s="141" t="s">
        <v>1480</v>
      </c>
      <c r="C14" s="245">
        <v>0</v>
      </c>
      <c r="D14" s="245">
        <v>0</v>
      </c>
      <c r="E14" s="245">
        <v>0</v>
      </c>
      <c r="F14" s="245">
        <v>0</v>
      </c>
      <c r="G14" s="245">
        <v>0</v>
      </c>
      <c r="H14" s="245">
        <v>0</v>
      </c>
      <c r="I14" s="255">
        <f t="shared" si="0"/>
        <v>0</v>
      </c>
      <c r="J14" s="249">
        <v>0</v>
      </c>
      <c r="K14" s="246">
        <v>1</v>
      </c>
      <c r="L14" s="247">
        <v>3</v>
      </c>
      <c r="M14" s="247">
        <v>2</v>
      </c>
      <c r="N14" s="255">
        <f t="shared" si="1"/>
        <v>6</v>
      </c>
      <c r="O14" s="253">
        <v>20</v>
      </c>
      <c r="P14" s="253">
        <v>14</v>
      </c>
      <c r="Q14" s="254">
        <f t="shared" si="2"/>
        <v>34</v>
      </c>
      <c r="R14" s="249">
        <v>0</v>
      </c>
      <c r="S14" s="249">
        <v>0</v>
      </c>
      <c r="T14" s="255">
        <f t="shared" si="3"/>
        <v>0</v>
      </c>
      <c r="U14" s="247">
        <v>5</v>
      </c>
      <c r="V14" s="247">
        <v>10</v>
      </c>
      <c r="W14" s="255">
        <f t="shared" si="4"/>
        <v>15</v>
      </c>
      <c r="X14" s="314">
        <v>3</v>
      </c>
      <c r="Y14" s="245">
        <v>0</v>
      </c>
      <c r="Z14" s="246">
        <v>1</v>
      </c>
      <c r="AA14" s="255">
        <f t="shared" si="5"/>
        <v>1</v>
      </c>
      <c r="AB14" s="249">
        <v>0</v>
      </c>
      <c r="AC14" s="249">
        <v>0</v>
      </c>
      <c r="AD14" s="255">
        <f t="shared" si="6"/>
        <v>0</v>
      </c>
      <c r="AE14" s="246">
        <v>1</v>
      </c>
      <c r="AF14" s="258">
        <v>1</v>
      </c>
      <c r="AG14" s="258"/>
      <c r="AH14" s="258"/>
      <c r="AI14" s="258"/>
      <c r="AJ14" s="258">
        <v>1</v>
      </c>
      <c r="AK14" s="263">
        <v>1</v>
      </c>
      <c r="AL14" s="263">
        <f t="shared" si="7"/>
        <v>59</v>
      </c>
    </row>
    <row r="15" spans="1:38" s="265" customFormat="1" ht="25.5" customHeight="1">
      <c r="A15" s="243">
        <v>8</v>
      </c>
      <c r="B15" s="141" t="s">
        <v>1456</v>
      </c>
      <c r="C15" s="245">
        <v>0</v>
      </c>
      <c r="D15" s="267">
        <v>1</v>
      </c>
      <c r="E15" s="247">
        <v>5</v>
      </c>
      <c r="F15" s="247">
        <v>1</v>
      </c>
      <c r="G15" s="247">
        <v>396</v>
      </c>
      <c r="H15" s="247">
        <v>40000</v>
      </c>
      <c r="I15" s="255">
        <f t="shared" si="0"/>
        <v>7</v>
      </c>
      <c r="J15" s="249">
        <v>0</v>
      </c>
      <c r="K15" s="249">
        <v>0</v>
      </c>
      <c r="L15" s="249">
        <v>0</v>
      </c>
      <c r="M15" s="249">
        <v>0</v>
      </c>
      <c r="N15" s="255">
        <f t="shared" si="1"/>
        <v>0</v>
      </c>
      <c r="O15" s="253">
        <v>5</v>
      </c>
      <c r="P15" s="253">
        <v>8</v>
      </c>
      <c r="Q15" s="254">
        <f t="shared" si="2"/>
        <v>13</v>
      </c>
      <c r="R15" s="247">
        <v>1</v>
      </c>
      <c r="S15" s="247">
        <v>1</v>
      </c>
      <c r="T15" s="255">
        <f t="shared" si="3"/>
        <v>2</v>
      </c>
      <c r="U15" s="245">
        <v>0</v>
      </c>
      <c r="V15" s="245">
        <v>0</v>
      </c>
      <c r="W15" s="255">
        <f t="shared" si="4"/>
        <v>0</v>
      </c>
      <c r="X15" s="313">
        <v>0</v>
      </c>
      <c r="Y15" s="247">
        <v>10</v>
      </c>
      <c r="Z15" s="247">
        <v>6</v>
      </c>
      <c r="AA15" s="255">
        <f t="shared" si="5"/>
        <v>16</v>
      </c>
      <c r="AB15" s="247">
        <v>3</v>
      </c>
      <c r="AC15" s="247">
        <v>2</v>
      </c>
      <c r="AD15" s="255">
        <f t="shared" si="6"/>
        <v>5</v>
      </c>
      <c r="AE15" s="246">
        <v>1</v>
      </c>
      <c r="AF15" s="258">
        <v>1</v>
      </c>
      <c r="AG15" s="258"/>
      <c r="AH15" s="258"/>
      <c r="AI15" s="258"/>
      <c r="AJ15" s="258">
        <v>1</v>
      </c>
      <c r="AK15" s="263">
        <v>1</v>
      </c>
      <c r="AL15" s="263">
        <f t="shared" si="7"/>
        <v>43</v>
      </c>
    </row>
    <row r="16" spans="1:38" s="265" customFormat="1" ht="25.5" customHeight="1">
      <c r="A16" s="243">
        <v>9</v>
      </c>
      <c r="B16" s="141" t="s">
        <v>1524</v>
      </c>
      <c r="C16" s="245">
        <v>0</v>
      </c>
      <c r="D16" s="245">
        <v>0</v>
      </c>
      <c r="E16" s="245">
        <v>0</v>
      </c>
      <c r="F16" s="245">
        <v>0</v>
      </c>
      <c r="G16" s="245">
        <v>0</v>
      </c>
      <c r="H16" s="245">
        <v>0</v>
      </c>
      <c r="I16" s="255">
        <f t="shared" si="0"/>
        <v>0</v>
      </c>
      <c r="J16" s="272">
        <v>5</v>
      </c>
      <c r="K16" s="267">
        <v>5</v>
      </c>
      <c r="L16" s="249">
        <v>0</v>
      </c>
      <c r="M16" s="246">
        <v>2</v>
      </c>
      <c r="N16" s="255">
        <f t="shared" si="1"/>
        <v>12</v>
      </c>
      <c r="O16" s="253">
        <v>2</v>
      </c>
      <c r="P16" s="253">
        <v>24</v>
      </c>
      <c r="Q16" s="254">
        <f t="shared" si="2"/>
        <v>26</v>
      </c>
      <c r="R16" s="249">
        <v>0</v>
      </c>
      <c r="S16" s="249">
        <v>0</v>
      </c>
      <c r="T16" s="255">
        <f t="shared" si="3"/>
        <v>0</v>
      </c>
      <c r="U16" s="245">
        <v>0</v>
      </c>
      <c r="V16" s="245">
        <v>0</v>
      </c>
      <c r="W16" s="255">
        <f t="shared" si="4"/>
        <v>0</v>
      </c>
      <c r="X16" s="313">
        <v>0</v>
      </c>
      <c r="Y16" s="245">
        <v>0</v>
      </c>
      <c r="Z16" s="245">
        <v>0</v>
      </c>
      <c r="AA16" s="255">
        <f t="shared" si="5"/>
        <v>0</v>
      </c>
      <c r="AB16" s="249">
        <v>0</v>
      </c>
      <c r="AC16" s="249">
        <v>0</v>
      </c>
      <c r="AD16" s="255">
        <f t="shared" si="6"/>
        <v>0</v>
      </c>
      <c r="AE16" s="246">
        <v>1</v>
      </c>
      <c r="AF16" s="258">
        <v>1</v>
      </c>
      <c r="AG16" s="258"/>
      <c r="AH16" s="258"/>
      <c r="AI16" s="258"/>
      <c r="AJ16" s="258">
        <v>1</v>
      </c>
      <c r="AK16" s="263">
        <v>1</v>
      </c>
      <c r="AL16" s="263">
        <f t="shared" si="7"/>
        <v>38</v>
      </c>
    </row>
    <row r="17" spans="1:38" s="265" customFormat="1" ht="25.5" customHeight="1">
      <c r="A17" s="243">
        <v>10</v>
      </c>
      <c r="B17" s="141" t="s">
        <v>1707</v>
      </c>
      <c r="C17" s="245">
        <v>0</v>
      </c>
      <c r="D17" s="245">
        <v>0</v>
      </c>
      <c r="E17" s="247">
        <v>2</v>
      </c>
      <c r="F17" s="247">
        <v>1</v>
      </c>
      <c r="G17" s="247">
        <v>177</v>
      </c>
      <c r="H17" s="247">
        <v>20000</v>
      </c>
      <c r="I17" s="255">
        <f t="shared" si="0"/>
        <v>3</v>
      </c>
      <c r="J17" s="251">
        <v>11</v>
      </c>
      <c r="K17" s="267">
        <v>8</v>
      </c>
      <c r="L17" s="247">
        <v>3</v>
      </c>
      <c r="M17" s="247">
        <v>2</v>
      </c>
      <c r="N17" s="255">
        <f t="shared" si="1"/>
        <v>24</v>
      </c>
      <c r="O17" s="253">
        <v>5</v>
      </c>
      <c r="P17" s="253">
        <v>3</v>
      </c>
      <c r="Q17" s="254">
        <f t="shared" si="2"/>
        <v>8</v>
      </c>
      <c r="R17" s="249">
        <v>0</v>
      </c>
      <c r="S17" s="249">
        <v>0</v>
      </c>
      <c r="T17" s="255">
        <f t="shared" si="3"/>
        <v>0</v>
      </c>
      <c r="U17" s="245">
        <v>0</v>
      </c>
      <c r="V17" s="245">
        <v>0</v>
      </c>
      <c r="W17" s="255">
        <f t="shared" si="4"/>
        <v>0</v>
      </c>
      <c r="X17" s="313">
        <v>0</v>
      </c>
      <c r="Y17" s="247">
        <v>1</v>
      </c>
      <c r="Z17" s="247">
        <v>1</v>
      </c>
      <c r="AA17" s="255">
        <f t="shared" si="5"/>
        <v>2</v>
      </c>
      <c r="AB17" s="249">
        <v>0</v>
      </c>
      <c r="AC17" s="249">
        <v>0</v>
      </c>
      <c r="AD17" s="255">
        <f t="shared" si="6"/>
        <v>0</v>
      </c>
      <c r="AE17" s="246">
        <v>1</v>
      </c>
      <c r="AF17" s="258">
        <v>1</v>
      </c>
      <c r="AG17" s="258"/>
      <c r="AH17" s="258"/>
      <c r="AI17" s="258"/>
      <c r="AJ17" s="258">
        <v>1</v>
      </c>
      <c r="AK17" s="263">
        <v>1</v>
      </c>
      <c r="AL17" s="263">
        <f t="shared" si="7"/>
        <v>37</v>
      </c>
    </row>
    <row r="18" spans="1:38" s="265" customFormat="1" ht="25.5" customHeight="1">
      <c r="A18" s="243">
        <v>11</v>
      </c>
      <c r="B18" s="141" t="s">
        <v>1498</v>
      </c>
      <c r="C18" s="245">
        <v>0</v>
      </c>
      <c r="D18" s="246">
        <v>4</v>
      </c>
      <c r="E18" s="247">
        <v>2</v>
      </c>
      <c r="F18" s="247">
        <v>1</v>
      </c>
      <c r="G18" s="247">
        <v>206</v>
      </c>
      <c r="H18" s="247">
        <v>20000</v>
      </c>
      <c r="I18" s="255">
        <f t="shared" si="0"/>
        <v>7</v>
      </c>
      <c r="J18" s="272">
        <v>14</v>
      </c>
      <c r="K18" s="267">
        <v>3</v>
      </c>
      <c r="L18" s="247">
        <v>3</v>
      </c>
      <c r="M18" s="247">
        <v>1</v>
      </c>
      <c r="N18" s="255">
        <f t="shared" si="1"/>
        <v>21</v>
      </c>
      <c r="O18" s="249">
        <v>0</v>
      </c>
      <c r="P18" s="247">
        <v>1</v>
      </c>
      <c r="Q18" s="254">
        <f t="shared" si="2"/>
        <v>1</v>
      </c>
      <c r="R18" s="249">
        <v>0</v>
      </c>
      <c r="S18" s="246">
        <v>1</v>
      </c>
      <c r="T18" s="255">
        <f t="shared" si="3"/>
        <v>1</v>
      </c>
      <c r="U18" s="245">
        <v>0</v>
      </c>
      <c r="V18" s="245">
        <v>0</v>
      </c>
      <c r="W18" s="255">
        <f t="shared" si="4"/>
        <v>0</v>
      </c>
      <c r="X18" s="313">
        <v>0</v>
      </c>
      <c r="Y18" s="245">
        <v>0</v>
      </c>
      <c r="Z18" s="246">
        <v>6</v>
      </c>
      <c r="AA18" s="255">
        <f t="shared" si="5"/>
        <v>6</v>
      </c>
      <c r="AB18" s="249">
        <v>0</v>
      </c>
      <c r="AC18" s="249">
        <v>0</v>
      </c>
      <c r="AD18" s="255">
        <f t="shared" si="6"/>
        <v>0</v>
      </c>
      <c r="AE18" s="246">
        <v>1</v>
      </c>
      <c r="AF18" s="258">
        <v>1</v>
      </c>
      <c r="AG18" s="258"/>
      <c r="AH18" s="258"/>
      <c r="AI18" s="258"/>
      <c r="AJ18" s="258">
        <v>1</v>
      </c>
      <c r="AK18" s="263">
        <v>1</v>
      </c>
      <c r="AL18" s="263">
        <f t="shared" si="7"/>
        <v>36</v>
      </c>
    </row>
    <row r="19" spans="1:38" s="265" customFormat="1" ht="26.25" customHeight="1">
      <c r="A19" s="243">
        <v>12</v>
      </c>
      <c r="B19" s="141" t="s">
        <v>1476</v>
      </c>
      <c r="C19" s="245">
        <v>0</v>
      </c>
      <c r="D19" s="267">
        <v>2</v>
      </c>
      <c r="E19" s="247">
        <v>1</v>
      </c>
      <c r="F19" s="245">
        <v>0</v>
      </c>
      <c r="G19" s="245">
        <v>0</v>
      </c>
      <c r="H19" s="245">
        <v>0</v>
      </c>
      <c r="I19" s="255">
        <f t="shared" si="0"/>
        <v>3</v>
      </c>
      <c r="J19" s="251">
        <v>1</v>
      </c>
      <c r="K19" s="246">
        <v>6</v>
      </c>
      <c r="L19" s="247">
        <v>2</v>
      </c>
      <c r="M19" s="249">
        <v>0</v>
      </c>
      <c r="N19" s="255">
        <f t="shared" si="1"/>
        <v>9</v>
      </c>
      <c r="O19" s="249">
        <v>0</v>
      </c>
      <c r="P19" s="247">
        <v>21</v>
      </c>
      <c r="Q19" s="254">
        <f t="shared" si="2"/>
        <v>21</v>
      </c>
      <c r="R19" s="249">
        <v>0</v>
      </c>
      <c r="S19" s="246">
        <v>1</v>
      </c>
      <c r="T19" s="255">
        <f t="shared" si="3"/>
        <v>1</v>
      </c>
      <c r="U19" s="245">
        <v>0</v>
      </c>
      <c r="V19" s="245">
        <v>1</v>
      </c>
      <c r="W19" s="255">
        <f t="shared" si="4"/>
        <v>1</v>
      </c>
      <c r="X19" s="313">
        <v>0</v>
      </c>
      <c r="Y19" s="245">
        <v>0</v>
      </c>
      <c r="Z19" s="245">
        <v>0</v>
      </c>
      <c r="AA19" s="255">
        <f t="shared" si="5"/>
        <v>0</v>
      </c>
      <c r="AB19" s="249">
        <v>0</v>
      </c>
      <c r="AC19" s="249">
        <v>0</v>
      </c>
      <c r="AD19" s="255">
        <f t="shared" si="6"/>
        <v>0</v>
      </c>
      <c r="AE19" s="246">
        <v>1</v>
      </c>
      <c r="AF19" s="258">
        <v>1</v>
      </c>
      <c r="AG19" s="258"/>
      <c r="AH19" s="258"/>
      <c r="AI19" s="258"/>
      <c r="AJ19" s="258">
        <v>1</v>
      </c>
      <c r="AK19" s="263">
        <v>1</v>
      </c>
      <c r="AL19" s="263">
        <f t="shared" si="7"/>
        <v>35</v>
      </c>
    </row>
    <row r="20" spans="1:38" s="265" customFormat="1" ht="25.5" customHeight="1">
      <c r="A20" s="243">
        <v>13</v>
      </c>
      <c r="B20" s="141" t="s">
        <v>1563</v>
      </c>
      <c r="C20" s="245">
        <v>0</v>
      </c>
      <c r="D20" s="245">
        <v>0</v>
      </c>
      <c r="E20" s="245">
        <v>0</v>
      </c>
      <c r="F20" s="245">
        <v>0</v>
      </c>
      <c r="G20" s="245">
        <v>0</v>
      </c>
      <c r="H20" s="245">
        <v>0</v>
      </c>
      <c r="I20" s="255">
        <f t="shared" si="0"/>
        <v>0</v>
      </c>
      <c r="J20" s="272">
        <v>4</v>
      </c>
      <c r="K20" s="249">
        <v>0</v>
      </c>
      <c r="L20" s="247">
        <v>2</v>
      </c>
      <c r="M20" s="249">
        <v>0</v>
      </c>
      <c r="N20" s="255">
        <f t="shared" si="1"/>
        <v>6</v>
      </c>
      <c r="O20" s="253">
        <v>16</v>
      </c>
      <c r="P20" s="253">
        <v>9</v>
      </c>
      <c r="Q20" s="254">
        <f t="shared" si="2"/>
        <v>25</v>
      </c>
      <c r="R20" s="249">
        <v>0</v>
      </c>
      <c r="S20" s="249">
        <v>0</v>
      </c>
      <c r="T20" s="255">
        <f t="shared" si="3"/>
        <v>0</v>
      </c>
      <c r="U20" s="247">
        <v>2</v>
      </c>
      <c r="V20" s="245">
        <v>0</v>
      </c>
      <c r="W20" s="255">
        <f t="shared" si="4"/>
        <v>2</v>
      </c>
      <c r="X20" s="313">
        <v>0</v>
      </c>
      <c r="Y20" s="245">
        <v>0</v>
      </c>
      <c r="Z20" s="245">
        <v>0</v>
      </c>
      <c r="AA20" s="255">
        <f t="shared" si="5"/>
        <v>0</v>
      </c>
      <c r="AB20" s="249">
        <v>0</v>
      </c>
      <c r="AC20" s="249">
        <v>0</v>
      </c>
      <c r="AD20" s="255">
        <f t="shared" si="6"/>
        <v>0</v>
      </c>
      <c r="AE20" s="246">
        <v>1</v>
      </c>
      <c r="AF20" s="258">
        <v>1</v>
      </c>
      <c r="AG20" s="258"/>
      <c r="AH20" s="258"/>
      <c r="AI20" s="258"/>
      <c r="AJ20" s="258">
        <v>1</v>
      </c>
      <c r="AK20" s="263">
        <v>1</v>
      </c>
      <c r="AL20" s="263">
        <f t="shared" si="7"/>
        <v>33</v>
      </c>
    </row>
    <row r="21" spans="1:38" s="265" customFormat="1" ht="24.75" customHeight="1">
      <c r="A21" s="243">
        <v>14</v>
      </c>
      <c r="B21" s="141" t="s">
        <v>1682</v>
      </c>
      <c r="C21" s="245">
        <v>0</v>
      </c>
      <c r="D21" s="245">
        <v>0</v>
      </c>
      <c r="E21" s="247">
        <v>1</v>
      </c>
      <c r="F21" s="245">
        <v>0</v>
      </c>
      <c r="G21" s="245">
        <v>0</v>
      </c>
      <c r="H21" s="245">
        <v>0</v>
      </c>
      <c r="I21" s="255">
        <f t="shared" si="0"/>
        <v>1</v>
      </c>
      <c r="J21" s="272">
        <v>1</v>
      </c>
      <c r="K21" s="249">
        <v>0</v>
      </c>
      <c r="L21" s="249">
        <v>0</v>
      </c>
      <c r="M21" s="249">
        <v>0</v>
      </c>
      <c r="N21" s="255">
        <f t="shared" si="1"/>
        <v>1</v>
      </c>
      <c r="O21" s="253">
        <v>10</v>
      </c>
      <c r="P21" s="253">
        <v>20</v>
      </c>
      <c r="Q21" s="254">
        <f t="shared" si="2"/>
        <v>30</v>
      </c>
      <c r="R21" s="249">
        <v>0</v>
      </c>
      <c r="S21" s="249">
        <v>0</v>
      </c>
      <c r="T21" s="255">
        <f t="shared" si="3"/>
        <v>0</v>
      </c>
      <c r="U21" s="247">
        <v>1</v>
      </c>
      <c r="V21" s="245">
        <v>0</v>
      </c>
      <c r="W21" s="255">
        <f t="shared" si="4"/>
        <v>1</v>
      </c>
      <c r="X21" s="313">
        <v>0</v>
      </c>
      <c r="Y21" s="245">
        <v>0</v>
      </c>
      <c r="Z21" s="245">
        <v>0</v>
      </c>
      <c r="AA21" s="255">
        <f t="shared" si="5"/>
        <v>0</v>
      </c>
      <c r="AB21" s="249">
        <v>0</v>
      </c>
      <c r="AC21" s="249">
        <v>0</v>
      </c>
      <c r="AD21" s="255">
        <f t="shared" si="6"/>
        <v>0</v>
      </c>
      <c r="AE21" s="246">
        <v>1</v>
      </c>
      <c r="AF21" s="258">
        <v>1</v>
      </c>
      <c r="AG21" s="258"/>
      <c r="AH21" s="258"/>
      <c r="AI21" s="258"/>
      <c r="AJ21" s="258">
        <v>1</v>
      </c>
      <c r="AK21" s="263">
        <v>1</v>
      </c>
      <c r="AL21" s="263">
        <f t="shared" si="7"/>
        <v>33</v>
      </c>
    </row>
    <row r="22" spans="1:38" s="265" customFormat="1" ht="25.5" customHeight="1">
      <c r="A22" s="243">
        <v>15</v>
      </c>
      <c r="B22" s="141" t="s">
        <v>1600</v>
      </c>
      <c r="C22" s="245">
        <v>0</v>
      </c>
      <c r="D22" s="245">
        <v>0</v>
      </c>
      <c r="E22" s="247">
        <v>7</v>
      </c>
      <c r="F22" s="245">
        <v>1</v>
      </c>
      <c r="G22" s="245">
        <v>293</v>
      </c>
      <c r="H22" s="245">
        <v>30000</v>
      </c>
      <c r="I22" s="255">
        <f t="shared" si="0"/>
        <v>8</v>
      </c>
      <c r="J22" s="249">
        <v>0</v>
      </c>
      <c r="K22" s="267">
        <v>2</v>
      </c>
      <c r="L22" s="249">
        <v>0</v>
      </c>
      <c r="M22" s="246">
        <v>3</v>
      </c>
      <c r="N22" s="255">
        <f t="shared" si="1"/>
        <v>5</v>
      </c>
      <c r="O22" s="253">
        <v>3</v>
      </c>
      <c r="P22" s="253">
        <v>16</v>
      </c>
      <c r="Q22" s="254">
        <f t="shared" si="2"/>
        <v>19</v>
      </c>
      <c r="R22" s="249">
        <v>0</v>
      </c>
      <c r="S22" s="249">
        <v>0</v>
      </c>
      <c r="T22" s="255">
        <f t="shared" si="3"/>
        <v>0</v>
      </c>
      <c r="U22" s="245">
        <v>0</v>
      </c>
      <c r="V22" s="245">
        <v>0</v>
      </c>
      <c r="W22" s="255">
        <f t="shared" si="4"/>
        <v>0</v>
      </c>
      <c r="X22" s="313">
        <v>0</v>
      </c>
      <c r="Y22" s="245">
        <v>0</v>
      </c>
      <c r="Z22" s="245">
        <v>0</v>
      </c>
      <c r="AA22" s="255">
        <f t="shared" si="5"/>
        <v>0</v>
      </c>
      <c r="AB22" s="249">
        <v>0</v>
      </c>
      <c r="AC22" s="249">
        <v>0</v>
      </c>
      <c r="AD22" s="255">
        <f t="shared" si="6"/>
        <v>0</v>
      </c>
      <c r="AE22" s="246">
        <v>1</v>
      </c>
      <c r="AF22" s="258">
        <v>1</v>
      </c>
      <c r="AG22" s="258"/>
      <c r="AH22" s="258"/>
      <c r="AI22" s="258"/>
      <c r="AJ22" s="258">
        <v>1</v>
      </c>
      <c r="AK22" s="263">
        <v>1</v>
      </c>
      <c r="AL22" s="263">
        <f t="shared" si="7"/>
        <v>32</v>
      </c>
    </row>
    <row r="23" spans="1:38" s="265" customFormat="1" ht="25.5" customHeight="1">
      <c r="A23" s="243">
        <v>16</v>
      </c>
      <c r="B23" s="141" t="s">
        <v>1447</v>
      </c>
      <c r="C23" s="245">
        <v>0</v>
      </c>
      <c r="D23" s="245">
        <v>0</v>
      </c>
      <c r="E23" s="245">
        <v>0</v>
      </c>
      <c r="F23" s="245">
        <v>0</v>
      </c>
      <c r="G23" s="245">
        <v>0</v>
      </c>
      <c r="H23" s="245">
        <v>0</v>
      </c>
      <c r="I23" s="255">
        <f t="shared" si="0"/>
        <v>0</v>
      </c>
      <c r="J23" s="249">
        <v>0</v>
      </c>
      <c r="K23" s="249">
        <v>0</v>
      </c>
      <c r="L23" s="249">
        <v>0</v>
      </c>
      <c r="M23" s="249">
        <v>0</v>
      </c>
      <c r="N23" s="255">
        <f t="shared" si="1"/>
        <v>0</v>
      </c>
      <c r="O23" s="253">
        <v>22</v>
      </c>
      <c r="P23" s="253">
        <v>7</v>
      </c>
      <c r="Q23" s="254">
        <f t="shared" si="2"/>
        <v>29</v>
      </c>
      <c r="R23" s="249">
        <v>0</v>
      </c>
      <c r="S23" s="249">
        <v>0</v>
      </c>
      <c r="T23" s="255">
        <f t="shared" si="3"/>
        <v>0</v>
      </c>
      <c r="U23" s="245">
        <v>0</v>
      </c>
      <c r="V23" s="246">
        <v>1</v>
      </c>
      <c r="W23" s="255">
        <f t="shared" si="4"/>
        <v>1</v>
      </c>
      <c r="X23" s="313">
        <v>0</v>
      </c>
      <c r="Y23" s="245">
        <v>0</v>
      </c>
      <c r="Z23" s="245">
        <v>0</v>
      </c>
      <c r="AA23" s="255">
        <f t="shared" si="5"/>
        <v>0</v>
      </c>
      <c r="AB23" s="249">
        <v>0</v>
      </c>
      <c r="AC23" s="249">
        <v>0</v>
      </c>
      <c r="AD23" s="255">
        <f t="shared" si="6"/>
        <v>0</v>
      </c>
      <c r="AE23" s="246">
        <v>1</v>
      </c>
      <c r="AF23" s="258">
        <v>1</v>
      </c>
      <c r="AG23" s="258"/>
      <c r="AH23" s="258"/>
      <c r="AI23" s="258"/>
      <c r="AJ23" s="258">
        <v>1</v>
      </c>
      <c r="AK23" s="263">
        <v>1</v>
      </c>
      <c r="AL23" s="263">
        <f t="shared" si="7"/>
        <v>30</v>
      </c>
    </row>
    <row r="24" spans="1:38" s="265" customFormat="1" ht="25.5" customHeight="1">
      <c r="A24" s="243">
        <v>17</v>
      </c>
      <c r="B24" s="141" t="s">
        <v>1451</v>
      </c>
      <c r="C24" s="245">
        <v>0</v>
      </c>
      <c r="D24" s="245">
        <v>0</v>
      </c>
      <c r="E24" s="247">
        <v>5</v>
      </c>
      <c r="F24" s="245">
        <v>0</v>
      </c>
      <c r="G24" s="245">
        <v>0</v>
      </c>
      <c r="H24" s="245">
        <v>0</v>
      </c>
      <c r="I24" s="255">
        <f t="shared" si="0"/>
        <v>5</v>
      </c>
      <c r="J24" s="251">
        <v>11</v>
      </c>
      <c r="K24" s="249">
        <v>0</v>
      </c>
      <c r="L24" s="247">
        <v>3</v>
      </c>
      <c r="M24" s="249">
        <v>0</v>
      </c>
      <c r="N24" s="255">
        <f t="shared" si="1"/>
        <v>14</v>
      </c>
      <c r="O24" s="249">
        <v>0</v>
      </c>
      <c r="P24" s="247">
        <v>8</v>
      </c>
      <c r="Q24" s="254">
        <f t="shared" si="2"/>
        <v>8</v>
      </c>
      <c r="R24" s="249">
        <v>0</v>
      </c>
      <c r="S24" s="249">
        <v>0</v>
      </c>
      <c r="T24" s="255">
        <f t="shared" si="3"/>
        <v>0</v>
      </c>
      <c r="U24" s="245">
        <v>0</v>
      </c>
      <c r="V24" s="245">
        <v>0</v>
      </c>
      <c r="W24" s="255">
        <f t="shared" si="4"/>
        <v>0</v>
      </c>
      <c r="X24" s="313">
        <v>0</v>
      </c>
      <c r="Y24" s="245">
        <v>0</v>
      </c>
      <c r="Z24" s="245">
        <v>0</v>
      </c>
      <c r="AA24" s="255">
        <f t="shared" si="5"/>
        <v>0</v>
      </c>
      <c r="AB24" s="247">
        <v>2</v>
      </c>
      <c r="AC24" s="249">
        <v>0</v>
      </c>
      <c r="AD24" s="255">
        <f t="shared" si="6"/>
        <v>2</v>
      </c>
      <c r="AE24" s="246">
        <v>1</v>
      </c>
      <c r="AF24" s="258">
        <v>1</v>
      </c>
      <c r="AG24" s="258"/>
      <c r="AH24" s="258"/>
      <c r="AI24" s="258"/>
      <c r="AJ24" s="258">
        <v>1</v>
      </c>
      <c r="AK24" s="263">
        <v>1</v>
      </c>
      <c r="AL24" s="263">
        <f t="shared" si="7"/>
        <v>29</v>
      </c>
    </row>
    <row r="25" spans="1:38" s="265" customFormat="1" ht="25.5" customHeight="1">
      <c r="A25" s="243">
        <v>18</v>
      </c>
      <c r="B25" s="141" t="s">
        <v>1547</v>
      </c>
      <c r="C25" s="245">
        <v>0</v>
      </c>
      <c r="D25" s="245">
        <v>0</v>
      </c>
      <c r="E25" s="247">
        <f>'[1]ข้อ  4 ศูนย์ทดสอบ '!$U$22</f>
        <v>1</v>
      </c>
      <c r="F25" s="245">
        <v>0</v>
      </c>
      <c r="G25" s="245">
        <v>0</v>
      </c>
      <c r="H25" s="245">
        <v>0</v>
      </c>
      <c r="I25" s="255">
        <f t="shared" si="0"/>
        <v>1</v>
      </c>
      <c r="J25" s="249">
        <v>0</v>
      </c>
      <c r="K25" s="249">
        <v>0</v>
      </c>
      <c r="L25" s="247">
        <v>2</v>
      </c>
      <c r="M25" s="249">
        <v>0</v>
      </c>
      <c r="N25" s="255">
        <f t="shared" si="1"/>
        <v>2</v>
      </c>
      <c r="O25" s="253">
        <v>8</v>
      </c>
      <c r="P25" s="253">
        <v>13</v>
      </c>
      <c r="Q25" s="254">
        <f t="shared" si="2"/>
        <v>21</v>
      </c>
      <c r="R25" s="249">
        <v>0</v>
      </c>
      <c r="S25" s="246">
        <v>1</v>
      </c>
      <c r="T25" s="255">
        <f t="shared" si="3"/>
        <v>1</v>
      </c>
      <c r="U25" s="245">
        <v>0</v>
      </c>
      <c r="V25" s="245">
        <v>0</v>
      </c>
      <c r="W25" s="255">
        <f t="shared" si="4"/>
        <v>0</v>
      </c>
      <c r="X25" s="313">
        <v>0</v>
      </c>
      <c r="Y25" s="245">
        <v>0</v>
      </c>
      <c r="Z25" s="245">
        <v>0</v>
      </c>
      <c r="AA25" s="255">
        <f t="shared" si="5"/>
        <v>0</v>
      </c>
      <c r="AB25" s="247">
        <v>1</v>
      </c>
      <c r="AC25" s="249">
        <v>0</v>
      </c>
      <c r="AD25" s="255">
        <f t="shared" si="6"/>
        <v>1</v>
      </c>
      <c r="AE25" s="246">
        <v>1</v>
      </c>
      <c r="AF25" s="258">
        <v>1</v>
      </c>
      <c r="AG25" s="258"/>
      <c r="AH25" s="258"/>
      <c r="AI25" s="258"/>
      <c r="AJ25" s="258">
        <v>1</v>
      </c>
      <c r="AK25" s="263">
        <v>1</v>
      </c>
      <c r="AL25" s="263">
        <f t="shared" si="7"/>
        <v>26</v>
      </c>
    </row>
    <row r="26" spans="1:38" s="265" customFormat="1" ht="25.5" customHeight="1">
      <c r="A26" s="243">
        <v>19</v>
      </c>
      <c r="B26" s="141" t="s">
        <v>1494</v>
      </c>
      <c r="C26" s="245">
        <v>0</v>
      </c>
      <c r="D26" s="245">
        <v>0</v>
      </c>
      <c r="E26" s="245">
        <v>0</v>
      </c>
      <c r="F26" s="245">
        <v>0</v>
      </c>
      <c r="G26" s="245">
        <v>0</v>
      </c>
      <c r="H26" s="245">
        <v>0</v>
      </c>
      <c r="I26" s="255">
        <f t="shared" si="0"/>
        <v>0</v>
      </c>
      <c r="J26" s="272">
        <v>3</v>
      </c>
      <c r="K26" s="246">
        <v>4</v>
      </c>
      <c r="L26" s="249">
        <v>0</v>
      </c>
      <c r="M26" s="246">
        <v>2</v>
      </c>
      <c r="N26" s="255">
        <f t="shared" si="1"/>
        <v>9</v>
      </c>
      <c r="O26" s="249">
        <v>0</v>
      </c>
      <c r="P26" s="247">
        <v>10</v>
      </c>
      <c r="Q26" s="254">
        <f t="shared" si="2"/>
        <v>10</v>
      </c>
      <c r="R26" s="249">
        <v>0</v>
      </c>
      <c r="S26" s="246">
        <v>1</v>
      </c>
      <c r="T26" s="255">
        <f t="shared" si="3"/>
        <v>1</v>
      </c>
      <c r="U26" s="245">
        <v>0</v>
      </c>
      <c r="V26" s="245">
        <v>0</v>
      </c>
      <c r="W26" s="255">
        <f t="shared" si="4"/>
        <v>0</v>
      </c>
      <c r="X26" s="313">
        <v>0</v>
      </c>
      <c r="Y26" s="245">
        <v>0</v>
      </c>
      <c r="Z26" s="245">
        <v>0</v>
      </c>
      <c r="AA26" s="255">
        <f t="shared" si="5"/>
        <v>0</v>
      </c>
      <c r="AB26" s="249">
        <v>0</v>
      </c>
      <c r="AC26" s="249">
        <v>0</v>
      </c>
      <c r="AD26" s="255">
        <f t="shared" si="6"/>
        <v>0</v>
      </c>
      <c r="AE26" s="246">
        <v>1</v>
      </c>
      <c r="AF26" s="258">
        <v>1</v>
      </c>
      <c r="AG26" s="258"/>
      <c r="AH26" s="258"/>
      <c r="AI26" s="258"/>
      <c r="AJ26" s="258">
        <v>1</v>
      </c>
      <c r="AK26" s="263">
        <v>1</v>
      </c>
      <c r="AL26" s="263">
        <f t="shared" si="7"/>
        <v>20</v>
      </c>
    </row>
    <row r="27" spans="1:38" s="265" customFormat="1" ht="25.5" customHeight="1">
      <c r="A27" s="243">
        <v>20</v>
      </c>
      <c r="B27" s="141" t="s">
        <v>1461</v>
      </c>
      <c r="C27" s="245">
        <v>0</v>
      </c>
      <c r="D27" s="245">
        <v>0</v>
      </c>
      <c r="E27" s="245">
        <v>0</v>
      </c>
      <c r="F27" s="245">
        <v>0</v>
      </c>
      <c r="G27" s="245">
        <v>0</v>
      </c>
      <c r="H27" s="245">
        <v>0</v>
      </c>
      <c r="I27" s="255">
        <f t="shared" si="0"/>
        <v>0</v>
      </c>
      <c r="J27" s="249">
        <v>0</v>
      </c>
      <c r="K27" s="249">
        <v>0</v>
      </c>
      <c r="L27" s="249">
        <v>0</v>
      </c>
      <c r="M27" s="249">
        <v>0</v>
      </c>
      <c r="N27" s="255">
        <f t="shared" si="1"/>
        <v>0</v>
      </c>
      <c r="O27" s="253">
        <v>13</v>
      </c>
      <c r="P27" s="253">
        <v>5</v>
      </c>
      <c r="Q27" s="254">
        <f t="shared" si="2"/>
        <v>18</v>
      </c>
      <c r="R27" s="249">
        <v>0</v>
      </c>
      <c r="S27" s="249">
        <v>0</v>
      </c>
      <c r="T27" s="255">
        <f t="shared" si="3"/>
        <v>0</v>
      </c>
      <c r="U27" s="245">
        <v>0</v>
      </c>
      <c r="V27" s="245">
        <v>0</v>
      </c>
      <c r="W27" s="255">
        <f t="shared" si="4"/>
        <v>0</v>
      </c>
      <c r="X27" s="313">
        <v>0</v>
      </c>
      <c r="Y27" s="245">
        <v>0</v>
      </c>
      <c r="Z27" s="245">
        <v>0</v>
      </c>
      <c r="AA27" s="255">
        <f t="shared" si="5"/>
        <v>0</v>
      </c>
      <c r="AB27" s="249">
        <v>0</v>
      </c>
      <c r="AC27" s="249">
        <v>0</v>
      </c>
      <c r="AD27" s="255">
        <f t="shared" si="6"/>
        <v>0</v>
      </c>
      <c r="AE27" s="246">
        <v>1</v>
      </c>
      <c r="AF27" s="258">
        <v>1</v>
      </c>
      <c r="AG27" s="258"/>
      <c r="AH27" s="258"/>
      <c r="AI27" s="258"/>
      <c r="AJ27" s="258">
        <v>1</v>
      </c>
      <c r="AK27" s="263">
        <v>1</v>
      </c>
      <c r="AL27" s="263">
        <f t="shared" si="7"/>
        <v>18</v>
      </c>
    </row>
    <row r="28" spans="1:38" s="265" customFormat="1" ht="26.25" customHeight="1">
      <c r="A28" s="243">
        <v>21</v>
      </c>
      <c r="B28" s="141" t="s">
        <v>1467</v>
      </c>
      <c r="C28" s="245">
        <v>0</v>
      </c>
      <c r="D28" s="245">
        <v>0</v>
      </c>
      <c r="E28" s="247">
        <v>1</v>
      </c>
      <c r="F28" s="245">
        <v>1</v>
      </c>
      <c r="G28" s="245">
        <v>288</v>
      </c>
      <c r="H28" s="245">
        <v>30000</v>
      </c>
      <c r="I28" s="255">
        <f t="shared" si="0"/>
        <v>2</v>
      </c>
      <c r="J28" s="251">
        <v>1</v>
      </c>
      <c r="K28" s="249">
        <v>0</v>
      </c>
      <c r="L28" s="249">
        <v>0</v>
      </c>
      <c r="M28" s="249">
        <v>0</v>
      </c>
      <c r="N28" s="255">
        <f t="shared" si="1"/>
        <v>1</v>
      </c>
      <c r="O28" s="253">
        <v>7</v>
      </c>
      <c r="P28" s="253">
        <v>1</v>
      </c>
      <c r="Q28" s="254">
        <f t="shared" si="2"/>
        <v>8</v>
      </c>
      <c r="R28" s="247">
        <v>1</v>
      </c>
      <c r="S28" s="249">
        <v>0</v>
      </c>
      <c r="T28" s="255">
        <f t="shared" si="3"/>
        <v>1</v>
      </c>
      <c r="U28" s="245">
        <v>0</v>
      </c>
      <c r="V28" s="245">
        <v>0</v>
      </c>
      <c r="W28" s="255">
        <f t="shared" si="4"/>
        <v>0</v>
      </c>
      <c r="X28" s="313">
        <v>0</v>
      </c>
      <c r="Y28" s="245">
        <v>0</v>
      </c>
      <c r="Z28" s="246">
        <v>6</v>
      </c>
      <c r="AA28" s="255">
        <f t="shared" si="5"/>
        <v>6</v>
      </c>
      <c r="AB28" s="249">
        <v>0</v>
      </c>
      <c r="AC28" s="249">
        <v>0</v>
      </c>
      <c r="AD28" s="255">
        <f t="shared" si="6"/>
        <v>0</v>
      </c>
      <c r="AE28" s="246">
        <v>1</v>
      </c>
      <c r="AF28" s="258">
        <v>1</v>
      </c>
      <c r="AG28" s="258"/>
      <c r="AH28" s="258"/>
      <c r="AI28" s="258"/>
      <c r="AJ28" s="258">
        <v>1</v>
      </c>
      <c r="AK28" s="263">
        <v>1</v>
      </c>
      <c r="AL28" s="263">
        <f t="shared" si="7"/>
        <v>18</v>
      </c>
    </row>
    <row r="29" spans="1:38" s="265" customFormat="1" ht="25.5" customHeight="1">
      <c r="A29" s="243">
        <v>22</v>
      </c>
      <c r="B29" s="141" t="s">
        <v>1509</v>
      </c>
      <c r="C29" s="246">
        <v>1</v>
      </c>
      <c r="D29" s="267">
        <v>2</v>
      </c>
      <c r="E29" s="247">
        <v>1</v>
      </c>
      <c r="F29" s="247">
        <v>2</v>
      </c>
      <c r="G29" s="247">
        <v>367</v>
      </c>
      <c r="H29" s="247">
        <v>30000</v>
      </c>
      <c r="I29" s="255">
        <f t="shared" si="0"/>
        <v>6</v>
      </c>
      <c r="J29" s="249">
        <v>0</v>
      </c>
      <c r="K29" s="249">
        <v>0</v>
      </c>
      <c r="L29" s="249">
        <v>0</v>
      </c>
      <c r="M29" s="246">
        <v>1</v>
      </c>
      <c r="N29" s="255">
        <f t="shared" si="1"/>
        <v>1</v>
      </c>
      <c r="O29" s="249">
        <v>0</v>
      </c>
      <c r="P29" s="247">
        <v>8</v>
      </c>
      <c r="Q29" s="254">
        <f t="shared" si="2"/>
        <v>8</v>
      </c>
      <c r="R29" s="249">
        <v>0</v>
      </c>
      <c r="S29" s="249">
        <v>0</v>
      </c>
      <c r="T29" s="255">
        <f t="shared" si="3"/>
        <v>0</v>
      </c>
      <c r="U29" s="245">
        <v>0</v>
      </c>
      <c r="V29" s="245">
        <v>0</v>
      </c>
      <c r="W29" s="255">
        <f t="shared" si="4"/>
        <v>0</v>
      </c>
      <c r="X29" s="313">
        <v>0</v>
      </c>
      <c r="Y29" s="245">
        <v>0</v>
      </c>
      <c r="Z29" s="245">
        <v>0</v>
      </c>
      <c r="AA29" s="255">
        <f t="shared" si="5"/>
        <v>0</v>
      </c>
      <c r="AB29" s="249">
        <v>0</v>
      </c>
      <c r="AC29" s="249">
        <v>0</v>
      </c>
      <c r="AD29" s="255">
        <f t="shared" si="6"/>
        <v>0</v>
      </c>
      <c r="AE29" s="246">
        <v>1</v>
      </c>
      <c r="AF29" s="258">
        <v>1</v>
      </c>
      <c r="AG29" s="258"/>
      <c r="AH29" s="258"/>
      <c r="AI29" s="258"/>
      <c r="AJ29" s="258">
        <v>1</v>
      </c>
      <c r="AK29" s="263">
        <v>1</v>
      </c>
      <c r="AL29" s="263">
        <f t="shared" si="7"/>
        <v>15</v>
      </c>
    </row>
    <row r="30" spans="1:38" s="265" customFormat="1" ht="25.5" customHeight="1">
      <c r="A30" s="243">
        <v>23</v>
      </c>
      <c r="B30" s="141" t="s">
        <v>1655</v>
      </c>
      <c r="C30" s="245">
        <v>0</v>
      </c>
      <c r="D30" s="245">
        <v>0</v>
      </c>
      <c r="E30" s="245">
        <v>0</v>
      </c>
      <c r="F30" s="245">
        <v>0</v>
      </c>
      <c r="G30" s="245">
        <v>0</v>
      </c>
      <c r="H30" s="245">
        <v>0</v>
      </c>
      <c r="I30" s="255">
        <f t="shared" si="0"/>
        <v>0</v>
      </c>
      <c r="J30" s="249">
        <v>0</v>
      </c>
      <c r="K30" s="249">
        <v>0</v>
      </c>
      <c r="L30" s="249">
        <v>0</v>
      </c>
      <c r="M30" s="249">
        <v>0</v>
      </c>
      <c r="N30" s="255">
        <f t="shared" si="1"/>
        <v>0</v>
      </c>
      <c r="O30" s="253">
        <v>10</v>
      </c>
      <c r="P30" s="253">
        <v>5</v>
      </c>
      <c r="Q30" s="254">
        <f t="shared" si="2"/>
        <v>15</v>
      </c>
      <c r="R30" s="249">
        <v>0</v>
      </c>
      <c r="S30" s="249">
        <v>0</v>
      </c>
      <c r="T30" s="255">
        <f t="shared" si="3"/>
        <v>0</v>
      </c>
      <c r="U30" s="245">
        <v>0</v>
      </c>
      <c r="V30" s="245">
        <v>0</v>
      </c>
      <c r="W30" s="255">
        <f t="shared" si="4"/>
        <v>0</v>
      </c>
      <c r="X30" s="313">
        <v>0</v>
      </c>
      <c r="Y30" s="245">
        <v>0</v>
      </c>
      <c r="Z30" s="245">
        <v>0</v>
      </c>
      <c r="AA30" s="255">
        <f t="shared" si="5"/>
        <v>0</v>
      </c>
      <c r="AB30" s="249">
        <v>0</v>
      </c>
      <c r="AC30" s="249">
        <v>0</v>
      </c>
      <c r="AD30" s="255">
        <f t="shared" si="6"/>
        <v>0</v>
      </c>
      <c r="AE30" s="246">
        <v>1</v>
      </c>
      <c r="AF30" s="258">
        <v>1</v>
      </c>
      <c r="AG30" s="258"/>
      <c r="AH30" s="258"/>
      <c r="AI30" s="258"/>
      <c r="AJ30" s="258">
        <v>1</v>
      </c>
      <c r="AK30" s="263">
        <v>1</v>
      </c>
      <c r="AL30" s="263">
        <f t="shared" si="7"/>
        <v>15</v>
      </c>
    </row>
    <row r="31" spans="1:38" s="265" customFormat="1" ht="25.5" customHeight="1">
      <c r="A31" s="243">
        <v>24</v>
      </c>
      <c r="B31" s="141" t="s">
        <v>1624</v>
      </c>
      <c r="C31" s="245">
        <v>0</v>
      </c>
      <c r="D31" s="245">
        <v>0</v>
      </c>
      <c r="E31" s="245">
        <v>0</v>
      </c>
      <c r="F31" s="245">
        <v>0</v>
      </c>
      <c r="G31" s="245">
        <v>0</v>
      </c>
      <c r="H31" s="245">
        <v>0</v>
      </c>
      <c r="I31" s="255">
        <f t="shared" si="0"/>
        <v>0</v>
      </c>
      <c r="J31" s="249">
        <v>0</v>
      </c>
      <c r="K31" s="249">
        <v>0</v>
      </c>
      <c r="L31" s="249">
        <v>0</v>
      </c>
      <c r="M31" s="249">
        <v>0</v>
      </c>
      <c r="N31" s="255">
        <f t="shared" si="1"/>
        <v>0</v>
      </c>
      <c r="O31" s="253">
        <v>6</v>
      </c>
      <c r="P31" s="253">
        <v>8</v>
      </c>
      <c r="Q31" s="254">
        <f t="shared" si="2"/>
        <v>14</v>
      </c>
      <c r="R31" s="249">
        <v>0</v>
      </c>
      <c r="S31" s="249">
        <v>0</v>
      </c>
      <c r="T31" s="255">
        <f t="shared" si="3"/>
        <v>0</v>
      </c>
      <c r="U31" s="245">
        <v>0</v>
      </c>
      <c r="V31" s="245">
        <v>0</v>
      </c>
      <c r="W31" s="255">
        <f t="shared" si="4"/>
        <v>0</v>
      </c>
      <c r="X31" s="313">
        <v>0</v>
      </c>
      <c r="Y31" s="245">
        <v>0</v>
      </c>
      <c r="Z31" s="245">
        <v>0</v>
      </c>
      <c r="AA31" s="255">
        <f t="shared" si="5"/>
        <v>0</v>
      </c>
      <c r="AB31" s="249">
        <v>0</v>
      </c>
      <c r="AC31" s="249">
        <v>0</v>
      </c>
      <c r="AD31" s="255">
        <f t="shared" si="6"/>
        <v>0</v>
      </c>
      <c r="AE31" s="246">
        <v>1</v>
      </c>
      <c r="AF31" s="258">
        <v>1</v>
      </c>
      <c r="AG31" s="258"/>
      <c r="AH31" s="258"/>
      <c r="AI31" s="258"/>
      <c r="AJ31" s="258">
        <v>1</v>
      </c>
      <c r="AK31" s="263">
        <v>1</v>
      </c>
      <c r="AL31" s="263">
        <f t="shared" si="7"/>
        <v>14</v>
      </c>
    </row>
    <row r="32" spans="1:38" s="265" customFormat="1" ht="25.5" customHeight="1">
      <c r="A32" s="243">
        <v>25</v>
      </c>
      <c r="B32" s="141" t="s">
        <v>1678</v>
      </c>
      <c r="C32" s="246">
        <v>1</v>
      </c>
      <c r="D32" s="267">
        <v>1</v>
      </c>
      <c r="E32" s="245">
        <v>0</v>
      </c>
      <c r="F32" s="245">
        <v>1</v>
      </c>
      <c r="G32" s="245">
        <v>141</v>
      </c>
      <c r="H32" s="245">
        <v>10000</v>
      </c>
      <c r="I32" s="255">
        <f t="shared" si="0"/>
        <v>3</v>
      </c>
      <c r="J32" s="272">
        <v>1</v>
      </c>
      <c r="K32" s="249">
        <v>0</v>
      </c>
      <c r="L32" s="249">
        <v>0</v>
      </c>
      <c r="M32" s="249">
        <v>0</v>
      </c>
      <c r="N32" s="255">
        <f t="shared" si="1"/>
        <v>1</v>
      </c>
      <c r="O32" s="253">
        <v>3</v>
      </c>
      <c r="P32" s="253">
        <v>4</v>
      </c>
      <c r="Q32" s="254">
        <f t="shared" si="2"/>
        <v>7</v>
      </c>
      <c r="R32" s="249">
        <v>0</v>
      </c>
      <c r="S32" s="249">
        <v>0</v>
      </c>
      <c r="T32" s="255">
        <f t="shared" si="3"/>
        <v>0</v>
      </c>
      <c r="U32" s="245">
        <v>0</v>
      </c>
      <c r="V32" s="245">
        <v>0</v>
      </c>
      <c r="W32" s="255">
        <f t="shared" si="4"/>
        <v>0</v>
      </c>
      <c r="X32" s="313">
        <v>0</v>
      </c>
      <c r="Y32" s="245">
        <v>0</v>
      </c>
      <c r="Z32" s="246">
        <v>3</v>
      </c>
      <c r="AA32" s="255">
        <f t="shared" si="5"/>
        <v>3</v>
      </c>
      <c r="AB32" s="249">
        <v>0</v>
      </c>
      <c r="AC32" s="249">
        <v>0</v>
      </c>
      <c r="AD32" s="255">
        <f t="shared" si="6"/>
        <v>0</v>
      </c>
      <c r="AE32" s="246">
        <v>1</v>
      </c>
      <c r="AF32" s="258">
        <v>1</v>
      </c>
      <c r="AG32" s="258"/>
      <c r="AH32" s="258"/>
      <c r="AI32" s="258"/>
      <c r="AJ32" s="258">
        <v>1</v>
      </c>
      <c r="AK32" s="263">
        <v>1</v>
      </c>
      <c r="AL32" s="263">
        <f t="shared" si="7"/>
        <v>14</v>
      </c>
    </row>
    <row r="33" spans="1:38" s="265" customFormat="1" ht="25.5" customHeight="1">
      <c r="A33" s="243">
        <v>26</v>
      </c>
      <c r="B33" s="230" t="s">
        <v>1715</v>
      </c>
      <c r="C33" s="245">
        <v>0</v>
      </c>
      <c r="D33" s="245">
        <v>0</v>
      </c>
      <c r="E33" s="247">
        <v>2</v>
      </c>
      <c r="F33" s="245">
        <v>0</v>
      </c>
      <c r="G33" s="245">
        <v>0</v>
      </c>
      <c r="H33" s="245">
        <v>0</v>
      </c>
      <c r="I33" s="255">
        <f t="shared" si="0"/>
        <v>2</v>
      </c>
      <c r="J33" s="252">
        <v>1</v>
      </c>
      <c r="K33" s="249">
        <v>0</v>
      </c>
      <c r="L33" s="249">
        <v>0</v>
      </c>
      <c r="M33" s="249">
        <v>0</v>
      </c>
      <c r="N33" s="255">
        <f t="shared" si="1"/>
        <v>1</v>
      </c>
      <c r="O33" s="249">
        <v>0</v>
      </c>
      <c r="P33" s="247">
        <v>9</v>
      </c>
      <c r="Q33" s="254">
        <f t="shared" si="2"/>
        <v>9</v>
      </c>
      <c r="R33" s="249">
        <v>0</v>
      </c>
      <c r="S33" s="249">
        <v>0</v>
      </c>
      <c r="T33" s="255">
        <f t="shared" si="3"/>
        <v>0</v>
      </c>
      <c r="U33" s="245">
        <v>0</v>
      </c>
      <c r="V33" s="246">
        <v>2</v>
      </c>
      <c r="W33" s="255">
        <f t="shared" si="4"/>
        <v>2</v>
      </c>
      <c r="X33" s="313">
        <v>0</v>
      </c>
      <c r="Y33" s="245">
        <v>0</v>
      </c>
      <c r="Z33" s="245">
        <v>0</v>
      </c>
      <c r="AA33" s="255">
        <f t="shared" si="5"/>
        <v>0</v>
      </c>
      <c r="AB33" s="249">
        <v>0</v>
      </c>
      <c r="AC33" s="249">
        <v>0</v>
      </c>
      <c r="AD33" s="255">
        <f t="shared" si="6"/>
        <v>0</v>
      </c>
      <c r="AE33" s="246">
        <v>1</v>
      </c>
      <c r="AF33" s="258">
        <v>1</v>
      </c>
      <c r="AG33" s="258"/>
      <c r="AH33" s="258"/>
      <c r="AI33" s="258"/>
      <c r="AJ33" s="258">
        <v>1</v>
      </c>
      <c r="AK33" s="263">
        <v>1</v>
      </c>
      <c r="AL33" s="263">
        <f t="shared" si="7"/>
        <v>14</v>
      </c>
    </row>
    <row r="34" spans="1:38" s="265" customFormat="1" ht="25.5" customHeight="1">
      <c r="A34" s="243">
        <v>27</v>
      </c>
      <c r="B34" s="141" t="s">
        <v>1577</v>
      </c>
      <c r="C34" s="245">
        <v>0</v>
      </c>
      <c r="D34" s="245">
        <v>0</v>
      </c>
      <c r="E34" s="247">
        <v>1</v>
      </c>
      <c r="F34" s="245">
        <v>0</v>
      </c>
      <c r="G34" s="245">
        <v>0</v>
      </c>
      <c r="H34" s="245">
        <v>0</v>
      </c>
      <c r="I34" s="255">
        <f t="shared" si="0"/>
        <v>1</v>
      </c>
      <c r="J34" s="272">
        <v>1</v>
      </c>
      <c r="K34" s="249">
        <v>0</v>
      </c>
      <c r="L34" s="249">
        <v>0</v>
      </c>
      <c r="M34" s="249">
        <v>0</v>
      </c>
      <c r="N34" s="255">
        <f t="shared" si="1"/>
        <v>1</v>
      </c>
      <c r="O34" s="253">
        <v>5</v>
      </c>
      <c r="P34" s="253">
        <v>6</v>
      </c>
      <c r="Q34" s="254">
        <f t="shared" si="2"/>
        <v>11</v>
      </c>
      <c r="R34" s="249">
        <v>0</v>
      </c>
      <c r="S34" s="249">
        <v>0</v>
      </c>
      <c r="T34" s="255">
        <f t="shared" si="3"/>
        <v>0</v>
      </c>
      <c r="U34" s="245">
        <v>0</v>
      </c>
      <c r="V34" s="245">
        <v>0</v>
      </c>
      <c r="W34" s="255">
        <f t="shared" si="4"/>
        <v>0</v>
      </c>
      <c r="X34" s="313">
        <v>0</v>
      </c>
      <c r="Y34" s="245">
        <v>0</v>
      </c>
      <c r="Z34" s="245">
        <v>0</v>
      </c>
      <c r="AA34" s="255">
        <f t="shared" si="5"/>
        <v>0</v>
      </c>
      <c r="AB34" s="249">
        <v>0</v>
      </c>
      <c r="AC34" s="249">
        <v>0</v>
      </c>
      <c r="AD34" s="255">
        <f t="shared" si="6"/>
        <v>0</v>
      </c>
      <c r="AE34" s="246">
        <v>1</v>
      </c>
      <c r="AF34" s="258">
        <v>1</v>
      </c>
      <c r="AG34" s="258"/>
      <c r="AH34" s="258"/>
      <c r="AI34" s="258"/>
      <c r="AJ34" s="258">
        <v>1</v>
      </c>
      <c r="AK34" s="263">
        <v>1</v>
      </c>
      <c r="AL34" s="263">
        <f t="shared" si="7"/>
        <v>13</v>
      </c>
    </row>
    <row r="35" spans="1:38" s="265" customFormat="1" ht="27" customHeight="1">
      <c r="A35" s="243">
        <v>28</v>
      </c>
      <c r="B35" s="141" t="s">
        <v>1544</v>
      </c>
      <c r="C35" s="245">
        <v>0</v>
      </c>
      <c r="D35" s="245">
        <v>0</v>
      </c>
      <c r="E35" s="245">
        <v>0</v>
      </c>
      <c r="F35" s="245">
        <v>0</v>
      </c>
      <c r="G35" s="245">
        <v>0</v>
      </c>
      <c r="H35" s="245">
        <v>0</v>
      </c>
      <c r="I35" s="255">
        <f t="shared" si="0"/>
        <v>0</v>
      </c>
      <c r="J35" s="272">
        <v>5</v>
      </c>
      <c r="K35" s="249">
        <v>0</v>
      </c>
      <c r="L35" s="249">
        <v>0</v>
      </c>
      <c r="M35" s="249">
        <v>0</v>
      </c>
      <c r="N35" s="255">
        <f t="shared" si="1"/>
        <v>5</v>
      </c>
      <c r="O35" s="253">
        <v>1</v>
      </c>
      <c r="P35" s="253">
        <v>3</v>
      </c>
      <c r="Q35" s="254">
        <f t="shared" si="2"/>
        <v>4</v>
      </c>
      <c r="R35" s="249">
        <v>0</v>
      </c>
      <c r="S35" s="249">
        <v>0</v>
      </c>
      <c r="T35" s="255">
        <f t="shared" si="3"/>
        <v>0</v>
      </c>
      <c r="U35" s="245">
        <v>0</v>
      </c>
      <c r="V35" s="245">
        <v>0</v>
      </c>
      <c r="W35" s="255">
        <f t="shared" si="4"/>
        <v>0</v>
      </c>
      <c r="X35" s="313">
        <v>0</v>
      </c>
      <c r="Y35" s="245">
        <v>0</v>
      </c>
      <c r="Z35" s="246">
        <v>1</v>
      </c>
      <c r="AA35" s="255">
        <f t="shared" si="5"/>
        <v>1</v>
      </c>
      <c r="AB35" s="249">
        <v>0</v>
      </c>
      <c r="AC35" s="249">
        <v>0</v>
      </c>
      <c r="AD35" s="255">
        <f t="shared" si="6"/>
        <v>0</v>
      </c>
      <c r="AE35" s="246">
        <v>1</v>
      </c>
      <c r="AF35" s="258">
        <v>1</v>
      </c>
      <c r="AG35" s="258"/>
      <c r="AH35" s="258"/>
      <c r="AI35" s="258"/>
      <c r="AJ35" s="258">
        <v>1</v>
      </c>
      <c r="AK35" s="263">
        <v>1</v>
      </c>
      <c r="AL35" s="263">
        <f t="shared" si="7"/>
        <v>10</v>
      </c>
    </row>
    <row r="36" spans="1:38" s="265" customFormat="1" ht="25.5" customHeight="1">
      <c r="A36" s="243">
        <v>29</v>
      </c>
      <c r="B36" s="141" t="s">
        <v>1644</v>
      </c>
      <c r="C36" s="245">
        <v>0</v>
      </c>
      <c r="D36" s="267">
        <v>1</v>
      </c>
      <c r="E36" s="245">
        <v>0</v>
      </c>
      <c r="F36" s="245">
        <v>0</v>
      </c>
      <c r="G36" s="245">
        <v>0</v>
      </c>
      <c r="H36" s="245">
        <v>0</v>
      </c>
      <c r="I36" s="255">
        <f t="shared" si="0"/>
        <v>1</v>
      </c>
      <c r="J36" s="272">
        <v>1</v>
      </c>
      <c r="K36" s="249">
        <v>0</v>
      </c>
      <c r="L36" s="249">
        <v>0</v>
      </c>
      <c r="M36" s="249">
        <v>0</v>
      </c>
      <c r="N36" s="255">
        <f t="shared" si="1"/>
        <v>1</v>
      </c>
      <c r="O36" s="253">
        <f>'[2]แบบคำขอ70%'!$S$47</f>
        <v>3</v>
      </c>
      <c r="P36" s="253">
        <v>4</v>
      </c>
      <c r="Q36" s="254">
        <f t="shared" si="2"/>
        <v>7</v>
      </c>
      <c r="R36" s="249">
        <v>0</v>
      </c>
      <c r="S36" s="246">
        <v>1</v>
      </c>
      <c r="T36" s="255">
        <f t="shared" si="3"/>
        <v>1</v>
      </c>
      <c r="U36" s="245">
        <v>0</v>
      </c>
      <c r="V36" s="245">
        <v>0</v>
      </c>
      <c r="W36" s="255">
        <f t="shared" si="4"/>
        <v>0</v>
      </c>
      <c r="X36" s="313">
        <v>0</v>
      </c>
      <c r="Y36" s="245">
        <v>0</v>
      </c>
      <c r="Z36" s="245">
        <v>0</v>
      </c>
      <c r="AA36" s="255">
        <f t="shared" si="5"/>
        <v>0</v>
      </c>
      <c r="AB36" s="249">
        <v>0</v>
      </c>
      <c r="AC36" s="249">
        <v>0</v>
      </c>
      <c r="AD36" s="255">
        <f t="shared" si="6"/>
        <v>0</v>
      </c>
      <c r="AE36" s="246">
        <v>1</v>
      </c>
      <c r="AF36" s="258">
        <v>1</v>
      </c>
      <c r="AG36" s="258"/>
      <c r="AH36" s="258"/>
      <c r="AI36" s="258"/>
      <c r="AJ36" s="258">
        <v>1</v>
      </c>
      <c r="AK36" s="263">
        <v>1</v>
      </c>
      <c r="AL36" s="263">
        <f t="shared" si="7"/>
        <v>10</v>
      </c>
    </row>
    <row r="37" spans="1:38" s="265" customFormat="1" ht="25.5" customHeight="1">
      <c r="A37" s="243">
        <v>30</v>
      </c>
      <c r="B37" s="141" t="s">
        <v>1651</v>
      </c>
      <c r="C37" s="245">
        <v>0</v>
      </c>
      <c r="D37" s="245">
        <v>0</v>
      </c>
      <c r="E37" s="247">
        <v>1</v>
      </c>
      <c r="F37" s="245">
        <v>1</v>
      </c>
      <c r="G37" s="245">
        <v>159</v>
      </c>
      <c r="H37" s="245">
        <v>10000</v>
      </c>
      <c r="I37" s="255">
        <f t="shared" si="0"/>
        <v>2</v>
      </c>
      <c r="J37" s="249">
        <v>0</v>
      </c>
      <c r="K37" s="249">
        <v>0</v>
      </c>
      <c r="L37" s="249">
        <v>0</v>
      </c>
      <c r="M37" s="249">
        <v>0</v>
      </c>
      <c r="N37" s="255">
        <f t="shared" si="1"/>
        <v>0</v>
      </c>
      <c r="O37" s="253">
        <v>1</v>
      </c>
      <c r="P37" s="249">
        <v>0</v>
      </c>
      <c r="Q37" s="254">
        <f t="shared" si="2"/>
        <v>1</v>
      </c>
      <c r="R37" s="249">
        <v>0</v>
      </c>
      <c r="S37" s="249">
        <v>0</v>
      </c>
      <c r="T37" s="255">
        <f t="shared" si="3"/>
        <v>0</v>
      </c>
      <c r="U37" s="245">
        <v>0</v>
      </c>
      <c r="V37" s="245">
        <v>0</v>
      </c>
      <c r="W37" s="255">
        <f t="shared" si="4"/>
        <v>0</v>
      </c>
      <c r="X37" s="313">
        <v>0</v>
      </c>
      <c r="Y37" s="247">
        <v>4</v>
      </c>
      <c r="Z37" s="247">
        <v>3</v>
      </c>
      <c r="AA37" s="255">
        <f t="shared" si="5"/>
        <v>7</v>
      </c>
      <c r="AB37" s="249">
        <v>0</v>
      </c>
      <c r="AC37" s="249">
        <v>0</v>
      </c>
      <c r="AD37" s="255">
        <f t="shared" si="6"/>
        <v>0</v>
      </c>
      <c r="AE37" s="246">
        <v>1</v>
      </c>
      <c r="AF37" s="258">
        <v>1</v>
      </c>
      <c r="AG37" s="258"/>
      <c r="AH37" s="258"/>
      <c r="AI37" s="258"/>
      <c r="AJ37" s="258">
        <v>1</v>
      </c>
      <c r="AK37" s="263">
        <v>1</v>
      </c>
      <c r="AL37" s="263">
        <f t="shared" si="7"/>
        <v>10</v>
      </c>
    </row>
    <row r="38" spans="1:38" s="265" customFormat="1" ht="27" customHeight="1">
      <c r="A38" s="243">
        <v>31</v>
      </c>
      <c r="B38" s="141" t="s">
        <v>1472</v>
      </c>
      <c r="C38" s="245">
        <v>0</v>
      </c>
      <c r="D38" s="245">
        <v>0</v>
      </c>
      <c r="E38" s="247">
        <v>1</v>
      </c>
      <c r="F38" s="245">
        <v>0</v>
      </c>
      <c r="G38" s="245">
        <v>0</v>
      </c>
      <c r="H38" s="245">
        <v>0</v>
      </c>
      <c r="I38" s="255">
        <f t="shared" si="0"/>
        <v>1</v>
      </c>
      <c r="J38" s="249">
        <v>0</v>
      </c>
      <c r="K38" s="249">
        <v>0</v>
      </c>
      <c r="L38" s="249">
        <v>0</v>
      </c>
      <c r="M38" s="249">
        <v>0</v>
      </c>
      <c r="N38" s="255">
        <f t="shared" si="1"/>
        <v>0</v>
      </c>
      <c r="O38" s="253">
        <v>3</v>
      </c>
      <c r="P38" s="253">
        <v>5</v>
      </c>
      <c r="Q38" s="254">
        <f t="shared" si="2"/>
        <v>8</v>
      </c>
      <c r="R38" s="249">
        <v>0</v>
      </c>
      <c r="S38" s="249">
        <v>0</v>
      </c>
      <c r="T38" s="255">
        <f t="shared" si="3"/>
        <v>0</v>
      </c>
      <c r="U38" s="245">
        <v>0</v>
      </c>
      <c r="V38" s="245">
        <v>0</v>
      </c>
      <c r="W38" s="255">
        <f t="shared" si="4"/>
        <v>0</v>
      </c>
      <c r="X38" s="313">
        <v>0</v>
      </c>
      <c r="Y38" s="245">
        <v>0</v>
      </c>
      <c r="Z38" s="245">
        <v>0</v>
      </c>
      <c r="AA38" s="255">
        <f t="shared" si="5"/>
        <v>0</v>
      </c>
      <c r="AB38" s="249">
        <v>0</v>
      </c>
      <c r="AC38" s="249">
        <v>0</v>
      </c>
      <c r="AD38" s="255">
        <f t="shared" si="6"/>
        <v>0</v>
      </c>
      <c r="AE38" s="246">
        <v>1</v>
      </c>
      <c r="AF38" s="258">
        <v>1</v>
      </c>
      <c r="AG38" s="258"/>
      <c r="AH38" s="258"/>
      <c r="AI38" s="258"/>
      <c r="AJ38" s="258">
        <v>1</v>
      </c>
      <c r="AK38" s="263">
        <v>1</v>
      </c>
      <c r="AL38" s="263">
        <f t="shared" si="7"/>
        <v>9</v>
      </c>
    </row>
    <row r="39" spans="1:38" s="265" customFormat="1" ht="25.5" customHeight="1">
      <c r="A39" s="243">
        <v>32</v>
      </c>
      <c r="B39" s="141" t="s">
        <v>1559</v>
      </c>
      <c r="C39" s="245">
        <v>0</v>
      </c>
      <c r="D39" s="245">
        <v>0</v>
      </c>
      <c r="E39" s="245">
        <v>0</v>
      </c>
      <c r="F39" s="245">
        <v>0</v>
      </c>
      <c r="G39" s="245">
        <v>0</v>
      </c>
      <c r="H39" s="245">
        <v>0</v>
      </c>
      <c r="I39" s="255">
        <f t="shared" si="0"/>
        <v>0</v>
      </c>
      <c r="J39" s="250">
        <v>0</v>
      </c>
      <c r="K39" s="249">
        <v>0</v>
      </c>
      <c r="L39" s="249">
        <v>0</v>
      </c>
      <c r="M39" s="249">
        <v>0</v>
      </c>
      <c r="N39" s="255">
        <f t="shared" si="1"/>
        <v>0</v>
      </c>
      <c r="O39" s="249">
        <v>0</v>
      </c>
      <c r="P39" s="247">
        <v>6</v>
      </c>
      <c r="Q39" s="254">
        <f t="shared" si="2"/>
        <v>6</v>
      </c>
      <c r="R39" s="249">
        <v>0</v>
      </c>
      <c r="S39" s="249">
        <v>0</v>
      </c>
      <c r="T39" s="255">
        <f t="shared" si="3"/>
        <v>0</v>
      </c>
      <c r="U39" s="245">
        <v>0</v>
      </c>
      <c r="V39" s="245">
        <v>0</v>
      </c>
      <c r="W39" s="255">
        <f t="shared" si="4"/>
        <v>0</v>
      </c>
      <c r="X39" s="313">
        <v>0</v>
      </c>
      <c r="Y39" s="245">
        <v>0</v>
      </c>
      <c r="Z39" s="246">
        <v>3</v>
      </c>
      <c r="AA39" s="255">
        <f t="shared" si="5"/>
        <v>3</v>
      </c>
      <c r="AB39" s="249">
        <v>0</v>
      </c>
      <c r="AC39" s="249">
        <v>0</v>
      </c>
      <c r="AD39" s="255">
        <f t="shared" si="6"/>
        <v>0</v>
      </c>
      <c r="AE39" s="246">
        <v>1</v>
      </c>
      <c r="AF39" s="258">
        <v>1</v>
      </c>
      <c r="AG39" s="258"/>
      <c r="AH39" s="258"/>
      <c r="AI39" s="258"/>
      <c r="AJ39" s="258">
        <v>1</v>
      </c>
      <c r="AK39" s="263">
        <v>1</v>
      </c>
      <c r="AL39" s="263">
        <f t="shared" si="7"/>
        <v>9</v>
      </c>
    </row>
    <row r="40" spans="1:38" s="265" customFormat="1" ht="25.5" customHeight="1">
      <c r="A40" s="243">
        <v>33</v>
      </c>
      <c r="B40" s="141" t="s">
        <v>1572</v>
      </c>
      <c r="C40" s="245">
        <v>0</v>
      </c>
      <c r="D40" s="245">
        <v>0</v>
      </c>
      <c r="E40" s="245">
        <v>0</v>
      </c>
      <c r="F40" s="245">
        <v>0</v>
      </c>
      <c r="G40" s="245">
        <v>0</v>
      </c>
      <c r="H40" s="245">
        <v>0</v>
      </c>
      <c r="I40" s="255">
        <f t="shared" ref="I40:I71" si="8">C40+D40+E40+F40</f>
        <v>0</v>
      </c>
      <c r="J40" s="249">
        <v>0</v>
      </c>
      <c r="K40" s="249">
        <v>0</v>
      </c>
      <c r="L40" s="249">
        <v>0</v>
      </c>
      <c r="M40" s="249">
        <v>0</v>
      </c>
      <c r="N40" s="255">
        <f t="shared" ref="N40:N71" si="9">J40+K40+L40+M40</f>
        <v>0</v>
      </c>
      <c r="O40" s="249">
        <v>0</v>
      </c>
      <c r="P40" s="247">
        <v>5</v>
      </c>
      <c r="Q40" s="254">
        <f t="shared" ref="Q40:Q71" si="10">O40+P40</f>
        <v>5</v>
      </c>
      <c r="R40" s="249">
        <v>0</v>
      </c>
      <c r="S40" s="246">
        <v>1</v>
      </c>
      <c r="T40" s="255">
        <f t="shared" ref="T40:T71" si="11">R40+S40</f>
        <v>1</v>
      </c>
      <c r="U40" s="245">
        <v>0</v>
      </c>
      <c r="V40" s="245">
        <v>0</v>
      </c>
      <c r="W40" s="255">
        <f t="shared" ref="W40:W71" si="12">U40+V40</f>
        <v>0</v>
      </c>
      <c r="X40" s="313">
        <v>0</v>
      </c>
      <c r="Y40" s="245">
        <v>0</v>
      </c>
      <c r="Z40" s="246">
        <v>3</v>
      </c>
      <c r="AA40" s="255">
        <f t="shared" ref="AA40:AA71" si="13">Y40+Z40</f>
        <v>3</v>
      </c>
      <c r="AB40" s="249">
        <v>0</v>
      </c>
      <c r="AC40" s="249">
        <v>0</v>
      </c>
      <c r="AD40" s="255">
        <f t="shared" ref="AD40:AD71" si="14">AB40+AC40</f>
        <v>0</v>
      </c>
      <c r="AE40" s="246">
        <v>1</v>
      </c>
      <c r="AF40" s="258">
        <v>1</v>
      </c>
      <c r="AG40" s="258"/>
      <c r="AH40" s="258"/>
      <c r="AI40" s="258"/>
      <c r="AJ40" s="258">
        <v>1</v>
      </c>
      <c r="AK40" s="263">
        <v>1</v>
      </c>
      <c r="AL40" s="263">
        <f t="shared" ref="AL40:AL71" si="15">I40+N40+Q40+T40+W40+X40+AA40+AD40</f>
        <v>9</v>
      </c>
    </row>
    <row r="41" spans="1:38" s="265" customFormat="1" ht="25.5" customHeight="1">
      <c r="A41" s="243">
        <v>34</v>
      </c>
      <c r="B41" s="141" t="s">
        <v>1607</v>
      </c>
      <c r="C41" s="245">
        <v>0</v>
      </c>
      <c r="D41" s="267">
        <v>1</v>
      </c>
      <c r="E41" s="247">
        <v>1</v>
      </c>
      <c r="F41" s="245">
        <v>1</v>
      </c>
      <c r="G41" s="245">
        <v>128</v>
      </c>
      <c r="H41" s="245">
        <v>10000</v>
      </c>
      <c r="I41" s="255">
        <f t="shared" si="8"/>
        <v>3</v>
      </c>
      <c r="J41" s="249">
        <v>0</v>
      </c>
      <c r="K41" s="249">
        <v>0</v>
      </c>
      <c r="L41" s="249">
        <v>0</v>
      </c>
      <c r="M41" s="249">
        <v>0</v>
      </c>
      <c r="N41" s="255">
        <f t="shared" si="9"/>
        <v>0</v>
      </c>
      <c r="O41" s="249">
        <v>0</v>
      </c>
      <c r="P41" s="249">
        <v>0</v>
      </c>
      <c r="Q41" s="254">
        <f t="shared" si="10"/>
        <v>0</v>
      </c>
      <c r="R41" s="249">
        <v>0</v>
      </c>
      <c r="S41" s="249">
        <v>0</v>
      </c>
      <c r="T41" s="255">
        <f t="shared" si="11"/>
        <v>0</v>
      </c>
      <c r="U41" s="245">
        <v>0</v>
      </c>
      <c r="V41" s="246">
        <v>1</v>
      </c>
      <c r="W41" s="255">
        <f t="shared" si="12"/>
        <v>1</v>
      </c>
      <c r="X41" s="313">
        <v>0</v>
      </c>
      <c r="Y41" s="247">
        <v>1</v>
      </c>
      <c r="Z41" s="247">
        <v>2</v>
      </c>
      <c r="AA41" s="255">
        <f t="shared" si="13"/>
        <v>3</v>
      </c>
      <c r="AB41" s="247">
        <v>1</v>
      </c>
      <c r="AC41" s="247">
        <v>1</v>
      </c>
      <c r="AD41" s="255">
        <f t="shared" si="14"/>
        <v>2</v>
      </c>
      <c r="AE41" s="246">
        <v>1</v>
      </c>
      <c r="AF41" s="258">
        <v>1</v>
      </c>
      <c r="AG41" s="258"/>
      <c r="AH41" s="258"/>
      <c r="AI41" s="258"/>
      <c r="AJ41" s="258">
        <v>1</v>
      </c>
      <c r="AK41" s="263">
        <v>1</v>
      </c>
      <c r="AL41" s="263">
        <f t="shared" si="15"/>
        <v>9</v>
      </c>
    </row>
    <row r="42" spans="1:38" s="265" customFormat="1" ht="25.5" customHeight="1">
      <c r="A42" s="243">
        <v>35</v>
      </c>
      <c r="B42" s="141" t="s">
        <v>1632</v>
      </c>
      <c r="C42" s="245">
        <v>0</v>
      </c>
      <c r="D42" s="245">
        <v>0</v>
      </c>
      <c r="E42" s="245">
        <v>0</v>
      </c>
      <c r="F42" s="245">
        <v>0</v>
      </c>
      <c r="G42" s="245">
        <v>0</v>
      </c>
      <c r="H42" s="245">
        <v>0</v>
      </c>
      <c r="I42" s="255">
        <f t="shared" si="8"/>
        <v>0</v>
      </c>
      <c r="J42" s="250">
        <v>0</v>
      </c>
      <c r="K42" s="267">
        <v>1</v>
      </c>
      <c r="L42" s="247">
        <v>2</v>
      </c>
      <c r="M42" s="249">
        <v>0</v>
      </c>
      <c r="N42" s="255">
        <f t="shared" si="9"/>
        <v>3</v>
      </c>
      <c r="O42" s="253">
        <f>'[2]แบบคำขอ70%'!$S$14</f>
        <v>4</v>
      </c>
      <c r="P42" s="253">
        <v>1</v>
      </c>
      <c r="Q42" s="254">
        <f t="shared" si="10"/>
        <v>5</v>
      </c>
      <c r="R42" s="249">
        <v>0</v>
      </c>
      <c r="S42" s="249">
        <v>0</v>
      </c>
      <c r="T42" s="255">
        <f t="shared" si="11"/>
        <v>0</v>
      </c>
      <c r="U42" s="245">
        <v>0</v>
      </c>
      <c r="V42" s="245">
        <v>0</v>
      </c>
      <c r="W42" s="255">
        <f t="shared" si="12"/>
        <v>0</v>
      </c>
      <c r="X42" s="313">
        <v>0</v>
      </c>
      <c r="Y42" s="245">
        <v>0</v>
      </c>
      <c r="Z42" s="245">
        <v>0</v>
      </c>
      <c r="AA42" s="255">
        <f t="shared" si="13"/>
        <v>0</v>
      </c>
      <c r="AB42" s="249">
        <v>0</v>
      </c>
      <c r="AC42" s="249">
        <v>0</v>
      </c>
      <c r="AD42" s="255">
        <f t="shared" si="14"/>
        <v>0</v>
      </c>
      <c r="AE42" s="246">
        <v>1</v>
      </c>
      <c r="AF42" s="258">
        <v>1</v>
      </c>
      <c r="AG42" s="258"/>
      <c r="AH42" s="258"/>
      <c r="AI42" s="258"/>
      <c r="AJ42" s="258">
        <v>1</v>
      </c>
      <c r="AK42" s="263">
        <v>1</v>
      </c>
      <c r="AL42" s="263">
        <f t="shared" si="15"/>
        <v>8</v>
      </c>
    </row>
    <row r="43" spans="1:38" s="265" customFormat="1" ht="25.5" customHeight="1">
      <c r="A43" s="243">
        <v>36</v>
      </c>
      <c r="B43" s="141" t="s">
        <v>1691</v>
      </c>
      <c r="C43" s="245">
        <v>0</v>
      </c>
      <c r="D43" s="267">
        <v>1</v>
      </c>
      <c r="E43" s="245">
        <v>0</v>
      </c>
      <c r="F43" s="246">
        <v>3</v>
      </c>
      <c r="G43" s="246">
        <v>580</v>
      </c>
      <c r="H43" s="246">
        <v>50000</v>
      </c>
      <c r="I43" s="255">
        <f t="shared" si="8"/>
        <v>4</v>
      </c>
      <c r="J43" s="249">
        <v>0</v>
      </c>
      <c r="K43" s="249">
        <v>0</v>
      </c>
      <c r="L43" s="249">
        <v>0</v>
      </c>
      <c r="M43" s="249">
        <v>0</v>
      </c>
      <c r="N43" s="255">
        <f t="shared" si="9"/>
        <v>0</v>
      </c>
      <c r="O43" s="249">
        <v>0</v>
      </c>
      <c r="P43" s="247">
        <v>1</v>
      </c>
      <c r="Q43" s="254">
        <f t="shared" si="10"/>
        <v>1</v>
      </c>
      <c r="R43" s="249">
        <v>0</v>
      </c>
      <c r="S43" s="249">
        <v>0</v>
      </c>
      <c r="T43" s="255">
        <f t="shared" si="11"/>
        <v>0</v>
      </c>
      <c r="U43" s="245">
        <v>0</v>
      </c>
      <c r="V43" s="245">
        <v>2</v>
      </c>
      <c r="W43" s="255">
        <f t="shared" si="12"/>
        <v>2</v>
      </c>
      <c r="X43" s="313">
        <v>0</v>
      </c>
      <c r="Y43" s="247">
        <v>1</v>
      </c>
      <c r="Z43" s="245">
        <v>0</v>
      </c>
      <c r="AA43" s="255">
        <f t="shared" si="13"/>
        <v>1</v>
      </c>
      <c r="AB43" s="249">
        <v>0</v>
      </c>
      <c r="AC43" s="249">
        <v>0</v>
      </c>
      <c r="AD43" s="255">
        <f t="shared" si="14"/>
        <v>0</v>
      </c>
      <c r="AE43" s="246">
        <v>1</v>
      </c>
      <c r="AF43" s="258">
        <v>1</v>
      </c>
      <c r="AG43" s="258"/>
      <c r="AH43" s="258"/>
      <c r="AI43" s="258"/>
      <c r="AJ43" s="258">
        <v>1</v>
      </c>
      <c r="AK43" s="263">
        <v>1</v>
      </c>
      <c r="AL43" s="263">
        <f t="shared" si="15"/>
        <v>8</v>
      </c>
    </row>
    <row r="44" spans="1:38" s="265" customFormat="1" ht="24.75" customHeight="1">
      <c r="A44" s="243">
        <v>37</v>
      </c>
      <c r="B44" s="141" t="s">
        <v>1629</v>
      </c>
      <c r="C44" s="245">
        <v>0</v>
      </c>
      <c r="D44" s="245">
        <v>0</v>
      </c>
      <c r="E44" s="247">
        <v>1</v>
      </c>
      <c r="F44" s="247">
        <v>1</v>
      </c>
      <c r="G44" s="247">
        <v>106</v>
      </c>
      <c r="H44" s="247">
        <v>10000</v>
      </c>
      <c r="I44" s="255">
        <f t="shared" si="8"/>
        <v>2</v>
      </c>
      <c r="J44" s="249">
        <v>0</v>
      </c>
      <c r="K44" s="249">
        <v>0</v>
      </c>
      <c r="L44" s="249">
        <v>0</v>
      </c>
      <c r="M44" s="249">
        <v>0</v>
      </c>
      <c r="N44" s="255">
        <f t="shared" si="9"/>
        <v>0</v>
      </c>
      <c r="O44" s="253">
        <f>'[2]แบบคำขอ70%'!$S$46</f>
        <v>2</v>
      </c>
      <c r="P44" s="253">
        <v>3</v>
      </c>
      <c r="Q44" s="254">
        <f t="shared" si="10"/>
        <v>5</v>
      </c>
      <c r="R44" s="249">
        <v>0</v>
      </c>
      <c r="S44" s="249">
        <v>0</v>
      </c>
      <c r="T44" s="255">
        <f t="shared" si="11"/>
        <v>0</v>
      </c>
      <c r="U44" s="245">
        <v>0</v>
      </c>
      <c r="V44" s="245">
        <v>0</v>
      </c>
      <c r="W44" s="255">
        <f t="shared" si="12"/>
        <v>0</v>
      </c>
      <c r="X44" s="313">
        <v>0</v>
      </c>
      <c r="Y44" s="245">
        <v>0</v>
      </c>
      <c r="Z44" s="245">
        <v>0</v>
      </c>
      <c r="AA44" s="255">
        <f t="shared" si="13"/>
        <v>0</v>
      </c>
      <c r="AB44" s="249">
        <v>0</v>
      </c>
      <c r="AC44" s="249">
        <v>0</v>
      </c>
      <c r="AD44" s="255">
        <f t="shared" si="14"/>
        <v>0</v>
      </c>
      <c r="AE44" s="246">
        <v>1</v>
      </c>
      <c r="AF44" s="258">
        <v>1</v>
      </c>
      <c r="AG44" s="258"/>
      <c r="AH44" s="258"/>
      <c r="AI44" s="258"/>
      <c r="AJ44" s="258">
        <v>1</v>
      </c>
      <c r="AK44" s="263">
        <v>1</v>
      </c>
      <c r="AL44" s="263">
        <f t="shared" si="15"/>
        <v>7</v>
      </c>
    </row>
    <row r="45" spans="1:38" s="265" customFormat="1" ht="25.5" customHeight="1">
      <c r="A45" s="243">
        <v>38</v>
      </c>
      <c r="B45" s="141" t="s">
        <v>1442</v>
      </c>
      <c r="C45" s="245">
        <v>0</v>
      </c>
      <c r="D45" s="267">
        <v>1</v>
      </c>
      <c r="E45" s="245">
        <v>0</v>
      </c>
      <c r="F45" s="245">
        <v>0</v>
      </c>
      <c r="G45" s="245">
        <v>0</v>
      </c>
      <c r="H45" s="245">
        <v>0</v>
      </c>
      <c r="I45" s="255">
        <f t="shared" si="8"/>
        <v>1</v>
      </c>
      <c r="J45" s="251">
        <v>1</v>
      </c>
      <c r="K45" s="249">
        <v>0</v>
      </c>
      <c r="L45" s="249">
        <v>0</v>
      </c>
      <c r="M45" s="249">
        <v>0</v>
      </c>
      <c r="N45" s="255">
        <f t="shared" si="9"/>
        <v>1</v>
      </c>
      <c r="O45" s="249">
        <v>0</v>
      </c>
      <c r="P45" s="247">
        <v>4</v>
      </c>
      <c r="Q45" s="254">
        <f t="shared" si="10"/>
        <v>4</v>
      </c>
      <c r="R45" s="249">
        <v>0</v>
      </c>
      <c r="S45" s="249">
        <v>0</v>
      </c>
      <c r="T45" s="255">
        <f t="shared" si="11"/>
        <v>0</v>
      </c>
      <c r="U45" s="245">
        <v>0</v>
      </c>
      <c r="V45" s="245">
        <v>0</v>
      </c>
      <c r="W45" s="255">
        <f t="shared" si="12"/>
        <v>0</v>
      </c>
      <c r="X45" s="313">
        <v>0</v>
      </c>
      <c r="Y45" s="245">
        <v>0</v>
      </c>
      <c r="Z45" s="245">
        <v>0</v>
      </c>
      <c r="AA45" s="255">
        <f t="shared" si="13"/>
        <v>0</v>
      </c>
      <c r="AB45" s="249">
        <v>0</v>
      </c>
      <c r="AC45" s="249">
        <v>0</v>
      </c>
      <c r="AD45" s="255">
        <f t="shared" si="14"/>
        <v>0</v>
      </c>
      <c r="AE45" s="246">
        <v>1</v>
      </c>
      <c r="AF45" s="258">
        <v>1</v>
      </c>
      <c r="AG45" s="258"/>
      <c r="AH45" s="258"/>
      <c r="AI45" s="258"/>
      <c r="AJ45" s="258">
        <v>1</v>
      </c>
      <c r="AK45" s="263">
        <v>1</v>
      </c>
      <c r="AL45" s="263">
        <f t="shared" si="15"/>
        <v>6</v>
      </c>
    </row>
    <row r="46" spans="1:38" s="265" customFormat="1" ht="25.5" customHeight="1">
      <c r="A46" s="243">
        <v>39</v>
      </c>
      <c r="B46" s="141" t="s">
        <v>1615</v>
      </c>
      <c r="C46" s="245">
        <v>0</v>
      </c>
      <c r="D46" s="245">
        <v>0</v>
      </c>
      <c r="E46" s="245">
        <v>0</v>
      </c>
      <c r="F46" s="245">
        <v>0</v>
      </c>
      <c r="G46" s="245">
        <v>0</v>
      </c>
      <c r="H46" s="245">
        <v>0</v>
      </c>
      <c r="I46" s="255">
        <f t="shared" si="8"/>
        <v>0</v>
      </c>
      <c r="J46" s="250">
        <v>0</v>
      </c>
      <c r="K46" s="249">
        <v>0</v>
      </c>
      <c r="L46" s="249">
        <v>0</v>
      </c>
      <c r="M46" s="249">
        <v>0</v>
      </c>
      <c r="N46" s="255">
        <f t="shared" si="9"/>
        <v>0</v>
      </c>
      <c r="O46" s="253">
        <v>1</v>
      </c>
      <c r="P46" s="253">
        <v>5</v>
      </c>
      <c r="Q46" s="254">
        <f t="shared" si="10"/>
        <v>6</v>
      </c>
      <c r="R46" s="249">
        <v>0</v>
      </c>
      <c r="S46" s="249">
        <v>0</v>
      </c>
      <c r="T46" s="255">
        <f t="shared" si="11"/>
        <v>0</v>
      </c>
      <c r="U46" s="245">
        <v>0</v>
      </c>
      <c r="V46" s="245">
        <v>0</v>
      </c>
      <c r="W46" s="255">
        <f t="shared" si="12"/>
        <v>0</v>
      </c>
      <c r="X46" s="313">
        <v>0</v>
      </c>
      <c r="Y46" s="245">
        <v>0</v>
      </c>
      <c r="Z46" s="245">
        <v>0</v>
      </c>
      <c r="AA46" s="255">
        <f t="shared" si="13"/>
        <v>0</v>
      </c>
      <c r="AB46" s="249">
        <v>0</v>
      </c>
      <c r="AC46" s="249">
        <v>0</v>
      </c>
      <c r="AD46" s="255">
        <f t="shared" si="14"/>
        <v>0</v>
      </c>
      <c r="AE46" s="246">
        <v>1</v>
      </c>
      <c r="AF46" s="258">
        <v>1</v>
      </c>
      <c r="AG46" s="258"/>
      <c r="AH46" s="258"/>
      <c r="AI46" s="258"/>
      <c r="AJ46" s="258">
        <v>1</v>
      </c>
      <c r="AK46" s="263">
        <v>1</v>
      </c>
      <c r="AL46" s="263">
        <f t="shared" si="15"/>
        <v>6</v>
      </c>
    </row>
    <row r="47" spans="1:38" s="265" customFormat="1" ht="25.5" customHeight="1">
      <c r="A47" s="243">
        <v>40</v>
      </c>
      <c r="B47" s="141" t="s">
        <v>1687</v>
      </c>
      <c r="C47" s="245">
        <v>0</v>
      </c>
      <c r="D47" s="245">
        <v>0</v>
      </c>
      <c r="E47" s="245">
        <v>0</v>
      </c>
      <c r="F47" s="246">
        <v>1</v>
      </c>
      <c r="G47" s="246">
        <v>141</v>
      </c>
      <c r="H47" s="246">
        <v>10000</v>
      </c>
      <c r="I47" s="255">
        <f t="shared" si="8"/>
        <v>1</v>
      </c>
      <c r="J47" s="249">
        <v>0</v>
      </c>
      <c r="K47" s="249">
        <v>0</v>
      </c>
      <c r="L47" s="249">
        <v>0</v>
      </c>
      <c r="M47" s="246">
        <v>1</v>
      </c>
      <c r="N47" s="255">
        <f t="shared" si="9"/>
        <v>1</v>
      </c>
      <c r="O47" s="249">
        <v>0</v>
      </c>
      <c r="P47" s="247">
        <v>2</v>
      </c>
      <c r="Q47" s="254">
        <f t="shared" si="10"/>
        <v>2</v>
      </c>
      <c r="R47" s="249">
        <v>0</v>
      </c>
      <c r="S47" s="249">
        <v>0</v>
      </c>
      <c r="T47" s="255">
        <f t="shared" si="11"/>
        <v>0</v>
      </c>
      <c r="U47" s="245">
        <v>0</v>
      </c>
      <c r="V47" s="245">
        <v>0</v>
      </c>
      <c r="W47" s="255">
        <f t="shared" si="12"/>
        <v>0</v>
      </c>
      <c r="X47" s="313">
        <v>0</v>
      </c>
      <c r="Y47" s="245">
        <v>0</v>
      </c>
      <c r="Z47" s="246">
        <v>2</v>
      </c>
      <c r="AA47" s="255">
        <f t="shared" si="13"/>
        <v>2</v>
      </c>
      <c r="AB47" s="249">
        <v>0</v>
      </c>
      <c r="AC47" s="249">
        <v>0</v>
      </c>
      <c r="AD47" s="255">
        <f t="shared" si="14"/>
        <v>0</v>
      </c>
      <c r="AE47" s="246">
        <v>1</v>
      </c>
      <c r="AF47" s="258">
        <v>1</v>
      </c>
      <c r="AG47" s="258"/>
      <c r="AH47" s="258"/>
      <c r="AI47" s="258"/>
      <c r="AJ47" s="258">
        <v>1</v>
      </c>
      <c r="AK47" s="263">
        <v>1</v>
      </c>
      <c r="AL47" s="263">
        <f t="shared" si="15"/>
        <v>6</v>
      </c>
    </row>
    <row r="48" spans="1:38" s="265" customFormat="1" ht="25.5" customHeight="1">
      <c r="A48" s="243">
        <v>41</v>
      </c>
      <c r="B48" s="141" t="s">
        <v>1755</v>
      </c>
      <c r="C48" s="245">
        <v>0</v>
      </c>
      <c r="D48" s="245">
        <v>0</v>
      </c>
      <c r="E48" s="245">
        <v>0</v>
      </c>
      <c r="F48" s="245">
        <v>0</v>
      </c>
      <c r="G48" s="245">
        <v>0</v>
      </c>
      <c r="H48" s="245">
        <v>0</v>
      </c>
      <c r="I48" s="255">
        <f t="shared" si="8"/>
        <v>0</v>
      </c>
      <c r="J48" s="251">
        <v>1</v>
      </c>
      <c r="K48" s="249">
        <v>0</v>
      </c>
      <c r="L48" s="249">
        <v>0</v>
      </c>
      <c r="M48" s="249">
        <v>0</v>
      </c>
      <c r="N48" s="255">
        <f t="shared" si="9"/>
        <v>1</v>
      </c>
      <c r="O48" s="253">
        <v>3</v>
      </c>
      <c r="P48" s="253">
        <v>2</v>
      </c>
      <c r="Q48" s="254">
        <f t="shared" si="10"/>
        <v>5</v>
      </c>
      <c r="R48" s="249">
        <v>0</v>
      </c>
      <c r="S48" s="249">
        <v>0</v>
      </c>
      <c r="T48" s="255">
        <f t="shared" si="11"/>
        <v>0</v>
      </c>
      <c r="U48" s="245">
        <v>0</v>
      </c>
      <c r="V48" s="245">
        <v>0</v>
      </c>
      <c r="W48" s="255">
        <f t="shared" si="12"/>
        <v>0</v>
      </c>
      <c r="X48" s="313">
        <v>0</v>
      </c>
      <c r="Y48" s="245">
        <v>0</v>
      </c>
      <c r="Z48" s="245">
        <v>0</v>
      </c>
      <c r="AA48" s="255">
        <f t="shared" si="13"/>
        <v>0</v>
      </c>
      <c r="AB48" s="249">
        <v>0</v>
      </c>
      <c r="AC48" s="249">
        <v>0</v>
      </c>
      <c r="AD48" s="255">
        <f t="shared" si="14"/>
        <v>0</v>
      </c>
      <c r="AE48" s="246">
        <v>1</v>
      </c>
      <c r="AF48" s="258">
        <v>1</v>
      </c>
      <c r="AG48" s="258"/>
      <c r="AH48" s="258"/>
      <c r="AI48" s="258"/>
      <c r="AJ48" s="258">
        <v>1</v>
      </c>
      <c r="AK48" s="263">
        <v>1</v>
      </c>
      <c r="AL48" s="263">
        <f t="shared" si="15"/>
        <v>6</v>
      </c>
    </row>
    <row r="49" spans="1:38" s="265" customFormat="1" ht="25.5" customHeight="1">
      <c r="A49" s="243">
        <v>42</v>
      </c>
      <c r="B49" s="141" t="s">
        <v>1551</v>
      </c>
      <c r="C49" s="245">
        <v>0</v>
      </c>
      <c r="D49" s="245">
        <v>0</v>
      </c>
      <c r="E49" s="245">
        <v>0</v>
      </c>
      <c r="F49" s="245">
        <v>0</v>
      </c>
      <c r="G49" s="245">
        <v>0</v>
      </c>
      <c r="H49" s="245">
        <v>0</v>
      </c>
      <c r="I49" s="255">
        <f t="shared" si="8"/>
        <v>0</v>
      </c>
      <c r="J49" s="249">
        <v>0</v>
      </c>
      <c r="K49" s="249">
        <v>0</v>
      </c>
      <c r="L49" s="249">
        <v>0</v>
      </c>
      <c r="M49" s="249">
        <v>0</v>
      </c>
      <c r="N49" s="255">
        <f t="shared" si="9"/>
        <v>0</v>
      </c>
      <c r="O49" s="253">
        <v>1</v>
      </c>
      <c r="P49" s="253">
        <v>2</v>
      </c>
      <c r="Q49" s="254">
        <f t="shared" si="10"/>
        <v>3</v>
      </c>
      <c r="R49" s="249">
        <v>0</v>
      </c>
      <c r="S49" s="249">
        <v>0</v>
      </c>
      <c r="T49" s="255">
        <f t="shared" si="11"/>
        <v>0</v>
      </c>
      <c r="U49" s="247">
        <v>2</v>
      </c>
      <c r="V49" s="245">
        <v>0</v>
      </c>
      <c r="W49" s="255">
        <f t="shared" si="12"/>
        <v>2</v>
      </c>
      <c r="X49" s="313">
        <v>0</v>
      </c>
      <c r="Y49" s="245">
        <v>0</v>
      </c>
      <c r="Z49" s="245">
        <v>0</v>
      </c>
      <c r="AA49" s="255">
        <f t="shared" si="13"/>
        <v>0</v>
      </c>
      <c r="AB49" s="249">
        <v>0</v>
      </c>
      <c r="AC49" s="249">
        <v>0</v>
      </c>
      <c r="AD49" s="255">
        <f t="shared" si="14"/>
        <v>0</v>
      </c>
      <c r="AE49" s="246">
        <v>1</v>
      </c>
      <c r="AF49" s="258">
        <v>1</v>
      </c>
      <c r="AG49" s="258"/>
      <c r="AH49" s="258"/>
      <c r="AI49" s="258"/>
      <c r="AJ49" s="258">
        <v>1</v>
      </c>
      <c r="AK49" s="263">
        <v>1</v>
      </c>
      <c r="AL49" s="263">
        <f t="shared" si="15"/>
        <v>5</v>
      </c>
    </row>
    <row r="50" spans="1:38" s="265" customFormat="1" ht="25.5" customHeight="1">
      <c r="A50" s="243">
        <v>43</v>
      </c>
      <c r="B50" s="141" t="s">
        <v>1581</v>
      </c>
      <c r="C50" s="245">
        <v>0</v>
      </c>
      <c r="D50" s="245">
        <v>0</v>
      </c>
      <c r="E50" s="245">
        <v>0</v>
      </c>
      <c r="F50" s="245">
        <v>0</v>
      </c>
      <c r="G50" s="245">
        <v>0</v>
      </c>
      <c r="H50" s="245">
        <v>0</v>
      </c>
      <c r="I50" s="255">
        <f t="shared" si="8"/>
        <v>0</v>
      </c>
      <c r="J50" s="249">
        <v>0</v>
      </c>
      <c r="K50" s="249">
        <v>0</v>
      </c>
      <c r="L50" s="249">
        <v>0</v>
      </c>
      <c r="M50" s="249">
        <v>0</v>
      </c>
      <c r="N50" s="255">
        <f t="shared" si="9"/>
        <v>0</v>
      </c>
      <c r="O50" s="249">
        <v>0</v>
      </c>
      <c r="P50" s="247">
        <v>3</v>
      </c>
      <c r="Q50" s="254">
        <f t="shared" si="10"/>
        <v>3</v>
      </c>
      <c r="R50" s="249">
        <v>0</v>
      </c>
      <c r="S50" s="249">
        <v>0</v>
      </c>
      <c r="T50" s="255">
        <f t="shared" si="11"/>
        <v>0</v>
      </c>
      <c r="U50" s="245">
        <v>0</v>
      </c>
      <c r="V50" s="246">
        <v>2</v>
      </c>
      <c r="W50" s="255">
        <f t="shared" si="12"/>
        <v>2</v>
      </c>
      <c r="X50" s="313">
        <v>0</v>
      </c>
      <c r="Y50" s="245">
        <v>0</v>
      </c>
      <c r="Z50" s="245">
        <v>0</v>
      </c>
      <c r="AA50" s="255">
        <f t="shared" si="13"/>
        <v>0</v>
      </c>
      <c r="AB50" s="249">
        <v>0</v>
      </c>
      <c r="AC50" s="249">
        <v>0</v>
      </c>
      <c r="AD50" s="255">
        <f t="shared" si="14"/>
        <v>0</v>
      </c>
      <c r="AE50" s="246">
        <v>1</v>
      </c>
      <c r="AF50" s="258">
        <v>1</v>
      </c>
      <c r="AG50" s="258"/>
      <c r="AH50" s="258"/>
      <c r="AI50" s="258"/>
      <c r="AJ50" s="258">
        <v>1</v>
      </c>
      <c r="AK50" s="263">
        <v>1</v>
      </c>
      <c r="AL50" s="263">
        <f t="shared" si="15"/>
        <v>5</v>
      </c>
    </row>
    <row r="51" spans="1:38" s="265" customFormat="1" ht="25.5" customHeight="1">
      <c r="A51" s="243">
        <v>44</v>
      </c>
      <c r="B51" s="141" t="s">
        <v>1585</v>
      </c>
      <c r="C51" s="245">
        <v>0</v>
      </c>
      <c r="D51" s="276">
        <v>1</v>
      </c>
      <c r="E51" s="245">
        <v>0</v>
      </c>
      <c r="F51" s="245">
        <v>0</v>
      </c>
      <c r="G51" s="245">
        <v>0</v>
      </c>
      <c r="H51" s="245">
        <v>0</v>
      </c>
      <c r="I51" s="255">
        <f t="shared" si="8"/>
        <v>1</v>
      </c>
      <c r="J51" s="249">
        <v>0</v>
      </c>
      <c r="K51" s="249">
        <v>0</v>
      </c>
      <c r="L51" s="249">
        <v>0</v>
      </c>
      <c r="M51" s="249">
        <v>0</v>
      </c>
      <c r="N51" s="255">
        <f t="shared" si="9"/>
        <v>0</v>
      </c>
      <c r="O51" s="253">
        <v>4</v>
      </c>
      <c r="P51" s="249">
        <v>0</v>
      </c>
      <c r="Q51" s="254">
        <f t="shared" si="10"/>
        <v>4</v>
      </c>
      <c r="R51" s="249">
        <v>0</v>
      </c>
      <c r="S51" s="249">
        <v>0</v>
      </c>
      <c r="T51" s="255">
        <f t="shared" si="11"/>
        <v>0</v>
      </c>
      <c r="U51" s="245">
        <v>0</v>
      </c>
      <c r="V51" s="245">
        <v>0</v>
      </c>
      <c r="W51" s="255">
        <f t="shared" si="12"/>
        <v>0</v>
      </c>
      <c r="X51" s="313">
        <v>0</v>
      </c>
      <c r="Y51" s="245">
        <v>0</v>
      </c>
      <c r="Z51" s="245">
        <v>0</v>
      </c>
      <c r="AA51" s="255">
        <f t="shared" si="13"/>
        <v>0</v>
      </c>
      <c r="AB51" s="249">
        <v>0</v>
      </c>
      <c r="AC51" s="249">
        <v>0</v>
      </c>
      <c r="AD51" s="255">
        <f t="shared" si="14"/>
        <v>0</v>
      </c>
      <c r="AE51" s="246">
        <v>1</v>
      </c>
      <c r="AF51" s="258">
        <v>1</v>
      </c>
      <c r="AG51" s="258"/>
      <c r="AH51" s="258"/>
      <c r="AI51" s="258"/>
      <c r="AJ51" s="258">
        <v>1</v>
      </c>
      <c r="AK51" s="263">
        <v>1</v>
      </c>
      <c r="AL51" s="263">
        <f t="shared" si="15"/>
        <v>5</v>
      </c>
    </row>
    <row r="52" spans="1:38" s="265" customFormat="1" ht="25.5" customHeight="1">
      <c r="A52" s="243">
        <v>45</v>
      </c>
      <c r="B52" s="141" t="s">
        <v>1620</v>
      </c>
      <c r="C52" s="245">
        <v>0</v>
      </c>
      <c r="D52" s="245">
        <v>0</v>
      </c>
      <c r="E52" s="245">
        <v>0</v>
      </c>
      <c r="F52" s="245">
        <v>0</v>
      </c>
      <c r="G52" s="245">
        <v>0</v>
      </c>
      <c r="H52" s="245">
        <v>0</v>
      </c>
      <c r="I52" s="255">
        <f t="shared" si="8"/>
        <v>0</v>
      </c>
      <c r="J52" s="249">
        <v>0</v>
      </c>
      <c r="K52" s="249">
        <v>0</v>
      </c>
      <c r="L52" s="249">
        <v>0</v>
      </c>
      <c r="M52" s="249">
        <v>0</v>
      </c>
      <c r="N52" s="255">
        <f t="shared" si="9"/>
        <v>0</v>
      </c>
      <c r="O52" s="253">
        <v>1</v>
      </c>
      <c r="P52" s="253">
        <v>3</v>
      </c>
      <c r="Q52" s="254">
        <f t="shared" si="10"/>
        <v>4</v>
      </c>
      <c r="R52" s="249">
        <v>0</v>
      </c>
      <c r="S52" s="246">
        <v>1</v>
      </c>
      <c r="T52" s="255">
        <f t="shared" si="11"/>
        <v>1</v>
      </c>
      <c r="U52" s="245">
        <v>0</v>
      </c>
      <c r="V52" s="245">
        <v>0</v>
      </c>
      <c r="W52" s="255">
        <f t="shared" si="12"/>
        <v>0</v>
      </c>
      <c r="X52" s="313">
        <v>0</v>
      </c>
      <c r="Y52" s="245">
        <v>0</v>
      </c>
      <c r="Z52" s="245">
        <v>0</v>
      </c>
      <c r="AA52" s="255">
        <f t="shared" si="13"/>
        <v>0</v>
      </c>
      <c r="AB52" s="249">
        <v>0</v>
      </c>
      <c r="AC52" s="249">
        <v>0</v>
      </c>
      <c r="AD52" s="255">
        <f t="shared" si="14"/>
        <v>0</v>
      </c>
      <c r="AE52" s="246">
        <v>1</v>
      </c>
      <c r="AF52" s="258">
        <v>1</v>
      </c>
      <c r="AG52" s="258"/>
      <c r="AH52" s="258"/>
      <c r="AI52" s="258"/>
      <c r="AJ52" s="258">
        <v>1</v>
      </c>
      <c r="AK52" s="263">
        <v>1</v>
      </c>
      <c r="AL52" s="263">
        <f t="shared" si="15"/>
        <v>5</v>
      </c>
    </row>
    <row r="53" spans="1:38" s="265" customFormat="1" ht="25.5" customHeight="1">
      <c r="A53" s="243">
        <v>46</v>
      </c>
      <c r="B53" s="141" t="s">
        <v>1555</v>
      </c>
      <c r="C53" s="245">
        <v>0</v>
      </c>
      <c r="D53" s="245">
        <v>0</v>
      </c>
      <c r="E53" s="245">
        <v>0</v>
      </c>
      <c r="F53" s="245">
        <v>0</v>
      </c>
      <c r="G53" s="245">
        <v>0</v>
      </c>
      <c r="H53" s="245">
        <v>0</v>
      </c>
      <c r="I53" s="255">
        <f t="shared" si="8"/>
        <v>0</v>
      </c>
      <c r="J53" s="272">
        <v>1</v>
      </c>
      <c r="K53" s="249">
        <v>0</v>
      </c>
      <c r="L53" s="249">
        <v>0</v>
      </c>
      <c r="M53" s="249">
        <v>0</v>
      </c>
      <c r="N53" s="255">
        <f t="shared" si="9"/>
        <v>1</v>
      </c>
      <c r="O53" s="249">
        <v>0</v>
      </c>
      <c r="P53" s="247">
        <v>1</v>
      </c>
      <c r="Q53" s="254">
        <f t="shared" si="10"/>
        <v>1</v>
      </c>
      <c r="R53" s="247">
        <v>1</v>
      </c>
      <c r="S53" s="249">
        <v>0</v>
      </c>
      <c r="T53" s="255">
        <f t="shared" si="11"/>
        <v>1</v>
      </c>
      <c r="U53" s="245">
        <v>0</v>
      </c>
      <c r="V53" s="245">
        <v>1</v>
      </c>
      <c r="W53" s="255">
        <f t="shared" si="12"/>
        <v>1</v>
      </c>
      <c r="X53" s="313">
        <v>0</v>
      </c>
      <c r="Y53" s="245">
        <v>0</v>
      </c>
      <c r="Z53" s="245">
        <v>0</v>
      </c>
      <c r="AA53" s="255">
        <f t="shared" si="13"/>
        <v>0</v>
      </c>
      <c r="AB53" s="249">
        <v>0</v>
      </c>
      <c r="AC53" s="249">
        <v>0</v>
      </c>
      <c r="AD53" s="255">
        <f t="shared" si="14"/>
        <v>0</v>
      </c>
      <c r="AE53" s="246">
        <v>1</v>
      </c>
      <c r="AF53" s="258">
        <v>1</v>
      </c>
      <c r="AG53" s="258"/>
      <c r="AH53" s="258"/>
      <c r="AI53" s="258"/>
      <c r="AJ53" s="258">
        <v>1</v>
      </c>
      <c r="AK53" s="263">
        <v>1</v>
      </c>
      <c r="AL53" s="263">
        <f t="shared" si="15"/>
        <v>4</v>
      </c>
    </row>
    <row r="54" spans="1:38" s="265" customFormat="1" ht="24.75" customHeight="1">
      <c r="A54" s="243">
        <v>47</v>
      </c>
      <c r="B54" s="141" t="s">
        <v>1659</v>
      </c>
      <c r="C54" s="245">
        <v>0</v>
      </c>
      <c r="D54" s="245">
        <v>0</v>
      </c>
      <c r="E54" s="245">
        <v>0</v>
      </c>
      <c r="F54" s="245">
        <v>0</v>
      </c>
      <c r="G54" s="245">
        <v>0</v>
      </c>
      <c r="H54" s="245">
        <v>0</v>
      </c>
      <c r="I54" s="255">
        <f t="shared" si="8"/>
        <v>0</v>
      </c>
      <c r="J54" s="249">
        <v>0</v>
      </c>
      <c r="K54" s="249">
        <v>0</v>
      </c>
      <c r="L54" s="249">
        <v>0</v>
      </c>
      <c r="M54" s="249">
        <v>0</v>
      </c>
      <c r="N54" s="255">
        <f t="shared" si="9"/>
        <v>0</v>
      </c>
      <c r="O54" s="249">
        <v>0</v>
      </c>
      <c r="P54" s="247">
        <v>4</v>
      </c>
      <c r="Q54" s="254">
        <f t="shared" si="10"/>
        <v>4</v>
      </c>
      <c r="R54" s="249">
        <v>0</v>
      </c>
      <c r="S54" s="249">
        <v>0</v>
      </c>
      <c r="T54" s="255">
        <f t="shared" si="11"/>
        <v>0</v>
      </c>
      <c r="U54" s="245">
        <v>0</v>
      </c>
      <c r="V54" s="245">
        <v>0</v>
      </c>
      <c r="W54" s="255">
        <f t="shared" si="12"/>
        <v>0</v>
      </c>
      <c r="X54" s="313">
        <v>0</v>
      </c>
      <c r="Y54" s="245">
        <v>0</v>
      </c>
      <c r="Z54" s="245">
        <v>0</v>
      </c>
      <c r="AA54" s="255">
        <f t="shared" si="13"/>
        <v>0</v>
      </c>
      <c r="AB54" s="249">
        <v>0</v>
      </c>
      <c r="AC54" s="249">
        <v>0</v>
      </c>
      <c r="AD54" s="255">
        <f t="shared" si="14"/>
        <v>0</v>
      </c>
      <c r="AE54" s="246">
        <v>1</v>
      </c>
      <c r="AF54" s="258">
        <v>1</v>
      </c>
      <c r="AG54" s="258"/>
      <c r="AH54" s="258"/>
      <c r="AI54" s="258"/>
      <c r="AJ54" s="258">
        <v>1</v>
      </c>
      <c r="AK54" s="263">
        <v>1</v>
      </c>
      <c r="AL54" s="263">
        <f t="shared" si="15"/>
        <v>4</v>
      </c>
    </row>
    <row r="55" spans="1:38" s="265" customFormat="1" ht="25.5" customHeight="1">
      <c r="A55" s="243">
        <v>48</v>
      </c>
      <c r="B55" s="141" t="s">
        <v>1671</v>
      </c>
      <c r="C55" s="245">
        <v>0</v>
      </c>
      <c r="D55" s="245">
        <v>0</v>
      </c>
      <c r="E55" s="245">
        <v>0</v>
      </c>
      <c r="F55" s="245">
        <v>0</v>
      </c>
      <c r="G55" s="245">
        <v>0</v>
      </c>
      <c r="H55" s="245">
        <v>0</v>
      </c>
      <c r="I55" s="255">
        <f t="shared" si="8"/>
        <v>0</v>
      </c>
      <c r="J55" s="249">
        <v>0</v>
      </c>
      <c r="K55" s="249">
        <v>0</v>
      </c>
      <c r="L55" s="249">
        <v>0</v>
      </c>
      <c r="M55" s="249">
        <v>0</v>
      </c>
      <c r="N55" s="255">
        <f t="shared" si="9"/>
        <v>0</v>
      </c>
      <c r="O55" s="253">
        <v>1</v>
      </c>
      <c r="P55" s="253">
        <v>3</v>
      </c>
      <c r="Q55" s="254">
        <f t="shared" si="10"/>
        <v>4</v>
      </c>
      <c r="R55" s="249">
        <v>0</v>
      </c>
      <c r="S55" s="249">
        <v>0</v>
      </c>
      <c r="T55" s="255">
        <f t="shared" si="11"/>
        <v>0</v>
      </c>
      <c r="U55" s="245">
        <v>0</v>
      </c>
      <c r="V55" s="245">
        <v>0</v>
      </c>
      <c r="W55" s="255">
        <f t="shared" si="12"/>
        <v>0</v>
      </c>
      <c r="X55" s="313">
        <v>0</v>
      </c>
      <c r="Y55" s="245">
        <v>0</v>
      </c>
      <c r="Z55" s="245">
        <v>0</v>
      </c>
      <c r="AA55" s="255">
        <f t="shared" si="13"/>
        <v>0</v>
      </c>
      <c r="AB55" s="249">
        <v>0</v>
      </c>
      <c r="AC55" s="249">
        <v>0</v>
      </c>
      <c r="AD55" s="255">
        <f t="shared" si="14"/>
        <v>0</v>
      </c>
      <c r="AE55" s="246">
        <v>1</v>
      </c>
      <c r="AF55" s="258">
        <v>1</v>
      </c>
      <c r="AG55" s="258"/>
      <c r="AH55" s="258"/>
      <c r="AI55" s="258"/>
      <c r="AJ55" s="258">
        <v>1</v>
      </c>
      <c r="AK55" s="263">
        <v>1</v>
      </c>
      <c r="AL55" s="263">
        <f t="shared" si="15"/>
        <v>4</v>
      </c>
    </row>
    <row r="56" spans="1:38" s="265" customFormat="1" ht="25.5" customHeight="1">
      <c r="A56" s="243">
        <v>49</v>
      </c>
      <c r="B56" s="141" t="s">
        <v>1731</v>
      </c>
      <c r="C56" s="245">
        <v>0</v>
      </c>
      <c r="D56" s="246">
        <v>1</v>
      </c>
      <c r="E56" s="245">
        <v>0</v>
      </c>
      <c r="F56" s="245">
        <v>1</v>
      </c>
      <c r="G56" s="245">
        <v>104</v>
      </c>
      <c r="H56" s="245">
        <v>10000</v>
      </c>
      <c r="I56" s="255">
        <f t="shared" si="8"/>
        <v>2</v>
      </c>
      <c r="J56" s="249">
        <v>0</v>
      </c>
      <c r="K56" s="249">
        <v>0</v>
      </c>
      <c r="L56" s="249">
        <v>0</v>
      </c>
      <c r="M56" s="249">
        <v>0</v>
      </c>
      <c r="N56" s="255">
        <f t="shared" si="9"/>
        <v>0</v>
      </c>
      <c r="O56" s="249">
        <v>0</v>
      </c>
      <c r="P56" s="249">
        <v>0</v>
      </c>
      <c r="Q56" s="254">
        <f t="shared" si="10"/>
        <v>0</v>
      </c>
      <c r="R56" s="249">
        <v>0</v>
      </c>
      <c r="S56" s="249">
        <v>0</v>
      </c>
      <c r="T56" s="255">
        <f t="shared" si="11"/>
        <v>0</v>
      </c>
      <c r="U56" s="245">
        <v>0</v>
      </c>
      <c r="V56" s="245">
        <v>0</v>
      </c>
      <c r="W56" s="255">
        <f t="shared" si="12"/>
        <v>0</v>
      </c>
      <c r="X56" s="313">
        <v>0</v>
      </c>
      <c r="Y56" s="247">
        <v>1</v>
      </c>
      <c r="Z56" s="247">
        <v>1</v>
      </c>
      <c r="AA56" s="255">
        <f t="shared" si="13"/>
        <v>2</v>
      </c>
      <c r="AB56" s="249">
        <v>0</v>
      </c>
      <c r="AC56" s="249">
        <v>0</v>
      </c>
      <c r="AD56" s="255">
        <f t="shared" si="14"/>
        <v>0</v>
      </c>
      <c r="AE56" s="246">
        <v>1</v>
      </c>
      <c r="AF56" s="258">
        <v>1</v>
      </c>
      <c r="AG56" s="258"/>
      <c r="AH56" s="258"/>
      <c r="AI56" s="258"/>
      <c r="AJ56" s="258">
        <v>1</v>
      </c>
      <c r="AK56" s="263">
        <v>1</v>
      </c>
      <c r="AL56" s="263">
        <f t="shared" si="15"/>
        <v>4</v>
      </c>
    </row>
    <row r="57" spans="1:38" s="265" customFormat="1" ht="25.5" customHeight="1">
      <c r="A57" s="243">
        <v>50</v>
      </c>
      <c r="B57" s="141" t="s">
        <v>1759</v>
      </c>
      <c r="C57" s="245">
        <v>0</v>
      </c>
      <c r="D57" s="245">
        <v>0</v>
      </c>
      <c r="E57" s="245">
        <v>0</v>
      </c>
      <c r="F57" s="245">
        <v>0</v>
      </c>
      <c r="G57" s="245">
        <v>0</v>
      </c>
      <c r="H57" s="245">
        <v>0</v>
      </c>
      <c r="I57" s="255">
        <f t="shared" si="8"/>
        <v>0</v>
      </c>
      <c r="J57" s="249">
        <v>0</v>
      </c>
      <c r="K57" s="249">
        <v>0</v>
      </c>
      <c r="L57" s="249">
        <v>0</v>
      </c>
      <c r="M57" s="249">
        <v>0</v>
      </c>
      <c r="N57" s="255">
        <f t="shared" si="9"/>
        <v>0</v>
      </c>
      <c r="O57" s="249">
        <v>0</v>
      </c>
      <c r="P57" s="247">
        <v>2</v>
      </c>
      <c r="Q57" s="254">
        <f t="shared" si="10"/>
        <v>2</v>
      </c>
      <c r="R57" s="247">
        <v>1</v>
      </c>
      <c r="S57" s="247">
        <v>1</v>
      </c>
      <c r="T57" s="255">
        <f t="shared" si="11"/>
        <v>2</v>
      </c>
      <c r="U57" s="245">
        <v>0</v>
      </c>
      <c r="V57" s="245">
        <v>0</v>
      </c>
      <c r="W57" s="255">
        <f t="shared" si="12"/>
        <v>0</v>
      </c>
      <c r="X57" s="313">
        <v>0</v>
      </c>
      <c r="Y57" s="245">
        <v>0</v>
      </c>
      <c r="Z57" s="245">
        <v>0</v>
      </c>
      <c r="AA57" s="255">
        <f t="shared" si="13"/>
        <v>0</v>
      </c>
      <c r="AB57" s="249">
        <v>0</v>
      </c>
      <c r="AC57" s="249">
        <v>0</v>
      </c>
      <c r="AD57" s="255">
        <f t="shared" si="14"/>
        <v>0</v>
      </c>
      <c r="AE57" s="246">
        <v>1</v>
      </c>
      <c r="AF57" s="258">
        <v>1</v>
      </c>
      <c r="AG57" s="258"/>
      <c r="AH57" s="258"/>
      <c r="AI57" s="258"/>
      <c r="AJ57" s="258">
        <v>1</v>
      </c>
      <c r="AK57" s="263">
        <v>1</v>
      </c>
      <c r="AL57" s="263">
        <f t="shared" si="15"/>
        <v>4</v>
      </c>
    </row>
    <row r="58" spans="1:38" s="265" customFormat="1" ht="24.75" customHeight="1">
      <c r="A58" s="243">
        <v>51</v>
      </c>
      <c r="B58" s="141" t="s">
        <v>2466</v>
      </c>
      <c r="C58" s="245">
        <v>0</v>
      </c>
      <c r="D58" s="245">
        <v>0</v>
      </c>
      <c r="E58" s="245">
        <v>0</v>
      </c>
      <c r="F58" s="245">
        <v>0</v>
      </c>
      <c r="G58" s="245">
        <v>0</v>
      </c>
      <c r="H58" s="245">
        <v>0</v>
      </c>
      <c r="I58" s="255">
        <f t="shared" si="8"/>
        <v>0</v>
      </c>
      <c r="J58" s="249">
        <v>0</v>
      </c>
      <c r="K58" s="249">
        <v>0</v>
      </c>
      <c r="L58" s="249">
        <v>0</v>
      </c>
      <c r="M58" s="249">
        <v>0</v>
      </c>
      <c r="N58" s="255">
        <f t="shared" si="9"/>
        <v>0</v>
      </c>
      <c r="O58" s="253">
        <v>3</v>
      </c>
      <c r="P58" s="249">
        <v>0</v>
      </c>
      <c r="Q58" s="254">
        <f t="shared" si="10"/>
        <v>3</v>
      </c>
      <c r="R58" s="249">
        <v>0</v>
      </c>
      <c r="S58" s="249">
        <v>0</v>
      </c>
      <c r="T58" s="255">
        <f t="shared" si="11"/>
        <v>0</v>
      </c>
      <c r="U58" s="245">
        <v>0</v>
      </c>
      <c r="V58" s="245">
        <v>0</v>
      </c>
      <c r="W58" s="255">
        <f t="shared" si="12"/>
        <v>0</v>
      </c>
      <c r="X58" s="313">
        <v>0</v>
      </c>
      <c r="Y58" s="245">
        <v>0</v>
      </c>
      <c r="Z58" s="245">
        <v>0</v>
      </c>
      <c r="AA58" s="255">
        <f t="shared" si="13"/>
        <v>0</v>
      </c>
      <c r="AB58" s="249">
        <v>0</v>
      </c>
      <c r="AC58" s="249">
        <v>0</v>
      </c>
      <c r="AD58" s="255">
        <f t="shared" si="14"/>
        <v>0</v>
      </c>
      <c r="AE58" s="246">
        <v>1</v>
      </c>
      <c r="AF58" s="258">
        <v>1</v>
      </c>
      <c r="AG58" s="258"/>
      <c r="AH58" s="258"/>
      <c r="AI58" s="258"/>
      <c r="AJ58" s="258">
        <v>1</v>
      </c>
      <c r="AK58" s="263">
        <v>1</v>
      </c>
      <c r="AL58" s="263">
        <f t="shared" si="15"/>
        <v>3</v>
      </c>
    </row>
    <row r="59" spans="1:38" s="265" customFormat="1" ht="25.5" customHeight="1">
      <c r="A59" s="243">
        <v>52</v>
      </c>
      <c r="B59" s="141" t="s">
        <v>2469</v>
      </c>
      <c r="C59" s="245">
        <v>0</v>
      </c>
      <c r="D59" s="245">
        <v>0</v>
      </c>
      <c r="E59" s="245">
        <v>0</v>
      </c>
      <c r="F59" s="245">
        <v>0</v>
      </c>
      <c r="G59" s="245">
        <v>0</v>
      </c>
      <c r="H59" s="245">
        <v>0</v>
      </c>
      <c r="I59" s="255">
        <f t="shared" si="8"/>
        <v>0</v>
      </c>
      <c r="J59" s="249">
        <v>0</v>
      </c>
      <c r="K59" s="249">
        <v>0</v>
      </c>
      <c r="L59" s="249">
        <v>0</v>
      </c>
      <c r="M59" s="249">
        <v>0</v>
      </c>
      <c r="N59" s="255">
        <f t="shared" si="9"/>
        <v>0</v>
      </c>
      <c r="O59" s="249">
        <v>0</v>
      </c>
      <c r="P59" s="249">
        <v>0</v>
      </c>
      <c r="Q59" s="254">
        <f t="shared" si="10"/>
        <v>0</v>
      </c>
      <c r="R59" s="249">
        <v>0</v>
      </c>
      <c r="S59" s="249">
        <v>0</v>
      </c>
      <c r="T59" s="255">
        <f t="shared" si="11"/>
        <v>0</v>
      </c>
      <c r="U59" s="245">
        <v>0</v>
      </c>
      <c r="V59" s="245">
        <v>0</v>
      </c>
      <c r="W59" s="255">
        <f t="shared" si="12"/>
        <v>0</v>
      </c>
      <c r="X59" s="313">
        <v>0</v>
      </c>
      <c r="Y59" s="245">
        <v>0</v>
      </c>
      <c r="Z59" s="246">
        <v>3</v>
      </c>
      <c r="AA59" s="255">
        <f t="shared" si="13"/>
        <v>3</v>
      </c>
      <c r="AB59" s="249">
        <v>0</v>
      </c>
      <c r="AC59" s="249">
        <v>0</v>
      </c>
      <c r="AD59" s="255">
        <f t="shared" si="14"/>
        <v>0</v>
      </c>
      <c r="AE59" s="246"/>
      <c r="AF59" s="258">
        <v>1</v>
      </c>
      <c r="AG59" s="258"/>
      <c r="AH59" s="258"/>
      <c r="AI59" s="258"/>
      <c r="AJ59" s="258">
        <v>1</v>
      </c>
      <c r="AK59" s="263">
        <v>1</v>
      </c>
      <c r="AL59" s="263">
        <f t="shared" si="15"/>
        <v>3</v>
      </c>
    </row>
    <row r="60" spans="1:38" s="265" customFormat="1" ht="25.5" customHeight="1">
      <c r="A60" s="243">
        <v>53</v>
      </c>
      <c r="B60" s="141" t="s">
        <v>1648</v>
      </c>
      <c r="C60" s="245">
        <v>0</v>
      </c>
      <c r="D60" s="245">
        <v>0</v>
      </c>
      <c r="E60" s="245">
        <v>0</v>
      </c>
      <c r="F60" s="245">
        <v>0</v>
      </c>
      <c r="G60" s="245">
        <v>0</v>
      </c>
      <c r="H60" s="245">
        <v>0</v>
      </c>
      <c r="I60" s="255">
        <f t="shared" si="8"/>
        <v>0</v>
      </c>
      <c r="J60" s="249">
        <v>0</v>
      </c>
      <c r="K60" s="249">
        <v>0</v>
      </c>
      <c r="L60" s="249">
        <v>0</v>
      </c>
      <c r="M60" s="249">
        <v>0</v>
      </c>
      <c r="N60" s="255">
        <f t="shared" si="9"/>
        <v>0</v>
      </c>
      <c r="O60" s="253">
        <v>1</v>
      </c>
      <c r="P60" s="253">
        <v>2</v>
      </c>
      <c r="Q60" s="254">
        <f t="shared" si="10"/>
        <v>3</v>
      </c>
      <c r="R60" s="249">
        <v>0</v>
      </c>
      <c r="S60" s="249">
        <v>0</v>
      </c>
      <c r="T60" s="255">
        <f t="shared" si="11"/>
        <v>0</v>
      </c>
      <c r="U60" s="245">
        <v>0</v>
      </c>
      <c r="V60" s="245">
        <v>0</v>
      </c>
      <c r="W60" s="255">
        <f t="shared" si="12"/>
        <v>0</v>
      </c>
      <c r="X60" s="313">
        <v>0</v>
      </c>
      <c r="Y60" s="245">
        <v>0</v>
      </c>
      <c r="Z60" s="245">
        <v>0</v>
      </c>
      <c r="AA60" s="255">
        <f t="shared" si="13"/>
        <v>0</v>
      </c>
      <c r="AB60" s="249">
        <v>0</v>
      </c>
      <c r="AC60" s="249">
        <v>0</v>
      </c>
      <c r="AD60" s="255">
        <f t="shared" si="14"/>
        <v>0</v>
      </c>
      <c r="AE60" s="246">
        <v>1</v>
      </c>
      <c r="AF60" s="258">
        <v>1</v>
      </c>
      <c r="AG60" s="258"/>
      <c r="AH60" s="258"/>
      <c r="AI60" s="258"/>
      <c r="AJ60" s="258">
        <v>1</v>
      </c>
      <c r="AK60" s="263">
        <v>1</v>
      </c>
      <c r="AL60" s="263">
        <f t="shared" si="15"/>
        <v>3</v>
      </c>
    </row>
    <row r="61" spans="1:38" s="265" customFormat="1" ht="24" customHeight="1">
      <c r="A61" s="243">
        <v>54</v>
      </c>
      <c r="B61" s="141" t="s">
        <v>1735</v>
      </c>
      <c r="C61" s="245">
        <v>0</v>
      </c>
      <c r="D61" s="245">
        <v>0</v>
      </c>
      <c r="E61" s="245">
        <v>0</v>
      </c>
      <c r="F61" s="245">
        <v>0</v>
      </c>
      <c r="G61" s="245">
        <v>0</v>
      </c>
      <c r="H61" s="245">
        <v>0</v>
      </c>
      <c r="I61" s="255">
        <f t="shared" si="8"/>
        <v>0</v>
      </c>
      <c r="J61" s="249">
        <v>0</v>
      </c>
      <c r="K61" s="249">
        <v>0</v>
      </c>
      <c r="L61" s="249">
        <v>0</v>
      </c>
      <c r="M61" s="249">
        <v>0</v>
      </c>
      <c r="N61" s="255">
        <f t="shared" si="9"/>
        <v>0</v>
      </c>
      <c r="O61" s="249">
        <v>0</v>
      </c>
      <c r="P61" s="247">
        <v>3</v>
      </c>
      <c r="Q61" s="254">
        <f t="shared" si="10"/>
        <v>3</v>
      </c>
      <c r="R61" s="249">
        <v>0</v>
      </c>
      <c r="S61" s="249">
        <v>0</v>
      </c>
      <c r="T61" s="255">
        <f t="shared" si="11"/>
        <v>0</v>
      </c>
      <c r="U61" s="245">
        <v>0</v>
      </c>
      <c r="V61" s="245">
        <v>0</v>
      </c>
      <c r="W61" s="255">
        <f t="shared" si="12"/>
        <v>0</v>
      </c>
      <c r="X61" s="313">
        <v>0</v>
      </c>
      <c r="Y61" s="245">
        <v>0</v>
      </c>
      <c r="Z61" s="245">
        <v>0</v>
      </c>
      <c r="AA61" s="255">
        <f t="shared" si="13"/>
        <v>0</v>
      </c>
      <c r="AB61" s="249">
        <v>0</v>
      </c>
      <c r="AC61" s="249">
        <v>0</v>
      </c>
      <c r="AD61" s="255">
        <f t="shared" si="14"/>
        <v>0</v>
      </c>
      <c r="AE61" s="246">
        <v>1</v>
      </c>
      <c r="AF61" s="258">
        <v>1</v>
      </c>
      <c r="AG61" s="258"/>
      <c r="AH61" s="258"/>
      <c r="AI61" s="258"/>
      <c r="AJ61" s="258">
        <v>1</v>
      </c>
      <c r="AK61" s="263">
        <v>1</v>
      </c>
      <c r="AL61" s="263">
        <f t="shared" si="15"/>
        <v>3</v>
      </c>
    </row>
    <row r="62" spans="1:38" s="265" customFormat="1" ht="25.5" customHeight="1">
      <c r="A62" s="243">
        <v>55</v>
      </c>
      <c r="B62" s="141" t="s">
        <v>1739</v>
      </c>
      <c r="C62" s="245">
        <v>0</v>
      </c>
      <c r="D62" s="245">
        <v>0</v>
      </c>
      <c r="E62" s="245">
        <v>0</v>
      </c>
      <c r="F62" s="245">
        <v>0</v>
      </c>
      <c r="G62" s="245">
        <v>0</v>
      </c>
      <c r="H62" s="245">
        <v>0</v>
      </c>
      <c r="I62" s="255">
        <f t="shared" si="8"/>
        <v>0</v>
      </c>
      <c r="J62" s="249">
        <v>0</v>
      </c>
      <c r="K62" s="249">
        <v>0</v>
      </c>
      <c r="L62" s="249">
        <v>0</v>
      </c>
      <c r="M62" s="249">
        <v>0</v>
      </c>
      <c r="N62" s="255">
        <f t="shared" si="9"/>
        <v>0</v>
      </c>
      <c r="O62" s="253">
        <v>2</v>
      </c>
      <c r="P62" s="249">
        <v>0</v>
      </c>
      <c r="Q62" s="254">
        <f t="shared" si="10"/>
        <v>2</v>
      </c>
      <c r="R62" s="249">
        <v>0</v>
      </c>
      <c r="S62" s="249">
        <v>0</v>
      </c>
      <c r="T62" s="255">
        <f t="shared" si="11"/>
        <v>0</v>
      </c>
      <c r="U62" s="245">
        <v>0</v>
      </c>
      <c r="V62" s="245">
        <v>0</v>
      </c>
      <c r="W62" s="255">
        <f t="shared" si="12"/>
        <v>0</v>
      </c>
      <c r="X62" s="313">
        <v>0</v>
      </c>
      <c r="Y62" s="245">
        <v>0</v>
      </c>
      <c r="Z62" s="246">
        <v>1</v>
      </c>
      <c r="AA62" s="255">
        <f t="shared" si="13"/>
        <v>1</v>
      </c>
      <c r="AB62" s="249">
        <v>0</v>
      </c>
      <c r="AC62" s="249">
        <v>0</v>
      </c>
      <c r="AD62" s="255">
        <f t="shared" si="14"/>
        <v>0</v>
      </c>
      <c r="AE62" s="246">
        <v>1</v>
      </c>
      <c r="AF62" s="258">
        <v>1</v>
      </c>
      <c r="AG62" s="258"/>
      <c r="AH62" s="258"/>
      <c r="AI62" s="258"/>
      <c r="AJ62" s="258">
        <v>1</v>
      </c>
      <c r="AK62" s="263">
        <v>1</v>
      </c>
      <c r="AL62" s="263">
        <f t="shared" si="15"/>
        <v>3</v>
      </c>
    </row>
    <row r="63" spans="1:38" s="265" customFormat="1" ht="25.5" customHeight="1">
      <c r="A63" s="243">
        <v>56</v>
      </c>
      <c r="B63" s="141" t="s">
        <v>1568</v>
      </c>
      <c r="C63" s="245">
        <v>0</v>
      </c>
      <c r="D63" s="267">
        <v>1</v>
      </c>
      <c r="E63" s="245">
        <v>0</v>
      </c>
      <c r="F63" s="245">
        <v>0</v>
      </c>
      <c r="G63" s="245">
        <v>0</v>
      </c>
      <c r="H63" s="245">
        <v>0</v>
      </c>
      <c r="I63" s="255">
        <f t="shared" si="8"/>
        <v>1</v>
      </c>
      <c r="J63" s="249">
        <v>0</v>
      </c>
      <c r="K63" s="249">
        <v>0</v>
      </c>
      <c r="L63" s="249">
        <v>0</v>
      </c>
      <c r="M63" s="249">
        <v>0</v>
      </c>
      <c r="N63" s="255">
        <f t="shared" si="9"/>
        <v>0</v>
      </c>
      <c r="O63" s="249">
        <v>0</v>
      </c>
      <c r="P63" s="247">
        <v>1</v>
      </c>
      <c r="Q63" s="254">
        <f t="shared" si="10"/>
        <v>1</v>
      </c>
      <c r="R63" s="249">
        <v>0</v>
      </c>
      <c r="S63" s="249">
        <v>0</v>
      </c>
      <c r="T63" s="255">
        <f t="shared" si="11"/>
        <v>0</v>
      </c>
      <c r="U63" s="245">
        <v>0</v>
      </c>
      <c r="V63" s="245">
        <v>0</v>
      </c>
      <c r="W63" s="255">
        <f t="shared" si="12"/>
        <v>0</v>
      </c>
      <c r="X63" s="313">
        <v>0</v>
      </c>
      <c r="Y63" s="245">
        <v>0</v>
      </c>
      <c r="Z63" s="245">
        <v>0</v>
      </c>
      <c r="AA63" s="255">
        <f t="shared" si="13"/>
        <v>0</v>
      </c>
      <c r="AB63" s="249">
        <v>0</v>
      </c>
      <c r="AC63" s="249">
        <v>0</v>
      </c>
      <c r="AD63" s="255">
        <f t="shared" si="14"/>
        <v>0</v>
      </c>
      <c r="AE63" s="246">
        <v>1</v>
      </c>
      <c r="AF63" s="258">
        <v>1</v>
      </c>
      <c r="AG63" s="258"/>
      <c r="AH63" s="258"/>
      <c r="AI63" s="258"/>
      <c r="AJ63" s="258">
        <v>1</v>
      </c>
      <c r="AK63" s="263">
        <v>1</v>
      </c>
      <c r="AL63" s="263">
        <f t="shared" si="15"/>
        <v>2</v>
      </c>
    </row>
    <row r="64" spans="1:38" s="265" customFormat="1" ht="25.5" customHeight="1">
      <c r="A64" s="243">
        <v>57</v>
      </c>
      <c r="B64" s="141" t="s">
        <v>1589</v>
      </c>
      <c r="C64" s="245">
        <v>0</v>
      </c>
      <c r="D64" s="245">
        <v>0</v>
      </c>
      <c r="E64" s="245">
        <v>0</v>
      </c>
      <c r="F64" s="245">
        <v>0</v>
      </c>
      <c r="G64" s="245">
        <v>0</v>
      </c>
      <c r="H64" s="245">
        <v>0</v>
      </c>
      <c r="I64" s="255">
        <f t="shared" si="8"/>
        <v>0</v>
      </c>
      <c r="J64" s="250">
        <v>0</v>
      </c>
      <c r="K64" s="249">
        <v>0</v>
      </c>
      <c r="L64" s="249">
        <v>0</v>
      </c>
      <c r="M64" s="249">
        <v>0</v>
      </c>
      <c r="N64" s="255">
        <f t="shared" si="9"/>
        <v>0</v>
      </c>
      <c r="O64" s="249">
        <v>0</v>
      </c>
      <c r="P64" s="247">
        <v>2</v>
      </c>
      <c r="Q64" s="254">
        <f t="shared" si="10"/>
        <v>2</v>
      </c>
      <c r="R64" s="249">
        <v>0</v>
      </c>
      <c r="S64" s="249">
        <v>0</v>
      </c>
      <c r="T64" s="255">
        <f t="shared" si="11"/>
        <v>0</v>
      </c>
      <c r="U64" s="245">
        <v>0</v>
      </c>
      <c r="V64" s="245">
        <v>0</v>
      </c>
      <c r="W64" s="255">
        <f t="shared" si="12"/>
        <v>0</v>
      </c>
      <c r="X64" s="313">
        <v>0</v>
      </c>
      <c r="Y64" s="245">
        <v>0</v>
      </c>
      <c r="Z64" s="245">
        <v>0</v>
      </c>
      <c r="AA64" s="255">
        <f t="shared" si="13"/>
        <v>0</v>
      </c>
      <c r="AB64" s="249">
        <v>0</v>
      </c>
      <c r="AC64" s="249">
        <v>0</v>
      </c>
      <c r="AD64" s="255">
        <f t="shared" si="14"/>
        <v>0</v>
      </c>
      <c r="AE64" s="246">
        <v>1</v>
      </c>
      <c r="AF64" s="258">
        <v>1</v>
      </c>
      <c r="AG64" s="258"/>
      <c r="AH64" s="258"/>
      <c r="AI64" s="258"/>
      <c r="AJ64" s="258">
        <v>1</v>
      </c>
      <c r="AK64" s="263">
        <v>1</v>
      </c>
      <c r="AL64" s="263">
        <f t="shared" si="15"/>
        <v>2</v>
      </c>
    </row>
    <row r="65" spans="1:39" s="265" customFormat="1" ht="25.5" customHeight="1">
      <c r="A65" s="243">
        <v>58</v>
      </c>
      <c r="B65" s="141" t="s">
        <v>1592</v>
      </c>
      <c r="C65" s="245">
        <v>0</v>
      </c>
      <c r="D65" s="245">
        <v>0</v>
      </c>
      <c r="E65" s="245">
        <v>0</v>
      </c>
      <c r="F65" s="245">
        <v>0</v>
      </c>
      <c r="G65" s="245">
        <v>0</v>
      </c>
      <c r="H65" s="245">
        <v>0</v>
      </c>
      <c r="I65" s="255">
        <f t="shared" si="8"/>
        <v>0</v>
      </c>
      <c r="J65" s="249">
        <v>0</v>
      </c>
      <c r="K65" s="249">
        <v>0</v>
      </c>
      <c r="L65" s="249">
        <v>0</v>
      </c>
      <c r="M65" s="246">
        <v>1</v>
      </c>
      <c r="N65" s="255">
        <f t="shared" si="9"/>
        <v>1</v>
      </c>
      <c r="O65" s="249">
        <v>0</v>
      </c>
      <c r="P65" s="249">
        <v>0</v>
      </c>
      <c r="Q65" s="254">
        <f t="shared" si="10"/>
        <v>0</v>
      </c>
      <c r="R65" s="247">
        <v>1</v>
      </c>
      <c r="S65" s="249">
        <v>0</v>
      </c>
      <c r="T65" s="255">
        <f t="shared" si="11"/>
        <v>1</v>
      </c>
      <c r="U65" s="245">
        <v>0</v>
      </c>
      <c r="V65" s="245">
        <v>0</v>
      </c>
      <c r="W65" s="255">
        <f t="shared" si="12"/>
        <v>0</v>
      </c>
      <c r="X65" s="313">
        <v>0</v>
      </c>
      <c r="Y65" s="245">
        <v>0</v>
      </c>
      <c r="Z65" s="245">
        <v>0</v>
      </c>
      <c r="AA65" s="255">
        <f t="shared" si="13"/>
        <v>0</v>
      </c>
      <c r="AB65" s="249">
        <v>0</v>
      </c>
      <c r="AC65" s="249">
        <v>0</v>
      </c>
      <c r="AD65" s="255">
        <f t="shared" si="14"/>
        <v>0</v>
      </c>
      <c r="AE65" s="246">
        <v>1</v>
      </c>
      <c r="AF65" s="258">
        <v>1</v>
      </c>
      <c r="AG65" s="258"/>
      <c r="AH65" s="258"/>
      <c r="AI65" s="258"/>
      <c r="AJ65" s="258">
        <v>1</v>
      </c>
      <c r="AK65" s="263">
        <v>1</v>
      </c>
      <c r="AL65" s="263">
        <f t="shared" si="15"/>
        <v>2</v>
      </c>
    </row>
    <row r="66" spans="1:39" s="265" customFormat="1" ht="24.75" customHeight="1">
      <c r="A66" s="243">
        <v>59</v>
      </c>
      <c r="B66" s="141" t="s">
        <v>1640</v>
      </c>
      <c r="C66" s="245">
        <v>0</v>
      </c>
      <c r="D66" s="245">
        <v>0</v>
      </c>
      <c r="E66" s="245">
        <v>0</v>
      </c>
      <c r="F66" s="246">
        <v>1</v>
      </c>
      <c r="G66" s="246">
        <v>137</v>
      </c>
      <c r="H66" s="246">
        <v>10000</v>
      </c>
      <c r="I66" s="255">
        <f t="shared" si="8"/>
        <v>1</v>
      </c>
      <c r="J66" s="249">
        <v>0</v>
      </c>
      <c r="K66" s="249">
        <v>0</v>
      </c>
      <c r="L66" s="249">
        <v>0</v>
      </c>
      <c r="M66" s="249">
        <v>0</v>
      </c>
      <c r="N66" s="255">
        <f t="shared" si="9"/>
        <v>0</v>
      </c>
      <c r="O66" s="253">
        <f>'[2]แบบคำขอ70%'!$S$34</f>
        <v>1</v>
      </c>
      <c r="P66" s="249">
        <v>0</v>
      </c>
      <c r="Q66" s="254">
        <f t="shared" si="10"/>
        <v>1</v>
      </c>
      <c r="R66" s="249">
        <v>0</v>
      </c>
      <c r="S66" s="249">
        <v>0</v>
      </c>
      <c r="T66" s="255">
        <f t="shared" si="11"/>
        <v>0</v>
      </c>
      <c r="U66" s="245">
        <v>0</v>
      </c>
      <c r="V66" s="245">
        <v>0</v>
      </c>
      <c r="W66" s="255">
        <f t="shared" si="12"/>
        <v>0</v>
      </c>
      <c r="X66" s="313">
        <v>0</v>
      </c>
      <c r="Y66" s="245">
        <v>0</v>
      </c>
      <c r="Z66" s="245">
        <v>0</v>
      </c>
      <c r="AA66" s="255">
        <f t="shared" si="13"/>
        <v>0</v>
      </c>
      <c r="AB66" s="249">
        <v>0</v>
      </c>
      <c r="AC66" s="249">
        <v>0</v>
      </c>
      <c r="AD66" s="255">
        <f t="shared" si="14"/>
        <v>0</v>
      </c>
      <c r="AE66" s="246">
        <v>1</v>
      </c>
      <c r="AF66" s="258">
        <v>1</v>
      </c>
      <c r="AG66" s="258"/>
      <c r="AH66" s="258"/>
      <c r="AI66" s="258"/>
      <c r="AJ66" s="258">
        <v>1</v>
      </c>
      <c r="AK66" s="263">
        <v>1</v>
      </c>
      <c r="AL66" s="263">
        <f t="shared" si="15"/>
        <v>2</v>
      </c>
    </row>
    <row r="67" spans="1:39" s="265" customFormat="1" ht="25.5" customHeight="1">
      <c r="A67" s="243">
        <v>60</v>
      </c>
      <c r="B67" s="141" t="s">
        <v>1520</v>
      </c>
      <c r="C67" s="245">
        <v>0</v>
      </c>
      <c r="D67" s="245">
        <v>0</v>
      </c>
      <c r="E67" s="245">
        <v>0</v>
      </c>
      <c r="F67" s="246">
        <v>1</v>
      </c>
      <c r="G67" s="246">
        <v>192</v>
      </c>
      <c r="H67" s="246">
        <v>20000</v>
      </c>
      <c r="I67" s="255">
        <f t="shared" si="8"/>
        <v>1</v>
      </c>
      <c r="J67" s="249">
        <v>0</v>
      </c>
      <c r="K67" s="249">
        <v>0</v>
      </c>
      <c r="L67" s="249">
        <v>0</v>
      </c>
      <c r="M67" s="249">
        <v>0</v>
      </c>
      <c r="N67" s="255">
        <f t="shared" si="9"/>
        <v>0</v>
      </c>
      <c r="O67" s="249">
        <v>0</v>
      </c>
      <c r="P67" s="249">
        <v>0</v>
      </c>
      <c r="Q67" s="254">
        <f t="shared" si="10"/>
        <v>0</v>
      </c>
      <c r="R67" s="249">
        <v>0</v>
      </c>
      <c r="S67" s="249">
        <v>0</v>
      </c>
      <c r="T67" s="255">
        <f t="shared" si="11"/>
        <v>0</v>
      </c>
      <c r="U67" s="245">
        <v>0</v>
      </c>
      <c r="V67" s="245">
        <v>0</v>
      </c>
      <c r="W67" s="255">
        <f t="shared" si="12"/>
        <v>0</v>
      </c>
      <c r="X67" s="313">
        <v>0</v>
      </c>
      <c r="Y67" s="245">
        <v>0</v>
      </c>
      <c r="Z67" s="245">
        <v>0</v>
      </c>
      <c r="AA67" s="255">
        <f t="shared" si="13"/>
        <v>0</v>
      </c>
      <c r="AB67" s="249">
        <v>0</v>
      </c>
      <c r="AC67" s="249">
        <v>0</v>
      </c>
      <c r="AD67" s="255">
        <f t="shared" si="14"/>
        <v>0</v>
      </c>
      <c r="AE67" s="246">
        <v>1</v>
      </c>
      <c r="AF67" s="258">
        <v>1</v>
      </c>
      <c r="AG67" s="258"/>
      <c r="AH67" s="258"/>
      <c r="AI67" s="258"/>
      <c r="AJ67" s="258">
        <v>1</v>
      </c>
      <c r="AK67" s="263">
        <v>1</v>
      </c>
      <c r="AL67" s="263">
        <f t="shared" si="15"/>
        <v>1</v>
      </c>
    </row>
    <row r="68" spans="1:39" s="265" customFormat="1" ht="25.5" customHeight="1">
      <c r="A68" s="243">
        <v>61</v>
      </c>
      <c r="B68" s="141" t="s">
        <v>1528</v>
      </c>
      <c r="C68" s="245">
        <v>0</v>
      </c>
      <c r="D68" s="245">
        <v>0</v>
      </c>
      <c r="E68" s="245">
        <v>0</v>
      </c>
      <c r="F68" s="245">
        <v>0</v>
      </c>
      <c r="G68" s="245">
        <v>0</v>
      </c>
      <c r="H68" s="245">
        <v>0</v>
      </c>
      <c r="I68" s="255">
        <f t="shared" si="8"/>
        <v>0</v>
      </c>
      <c r="J68" s="249">
        <v>0</v>
      </c>
      <c r="K68" s="249">
        <v>0</v>
      </c>
      <c r="L68" s="249">
        <v>0</v>
      </c>
      <c r="M68" s="249">
        <v>0</v>
      </c>
      <c r="N68" s="255">
        <f t="shared" si="9"/>
        <v>0</v>
      </c>
      <c r="O68" s="253">
        <v>1</v>
      </c>
      <c r="P68" s="249">
        <v>0</v>
      </c>
      <c r="Q68" s="254">
        <f t="shared" si="10"/>
        <v>1</v>
      </c>
      <c r="R68" s="249">
        <v>0</v>
      </c>
      <c r="S68" s="249">
        <v>0</v>
      </c>
      <c r="T68" s="255">
        <f t="shared" si="11"/>
        <v>0</v>
      </c>
      <c r="U68" s="245">
        <v>0</v>
      </c>
      <c r="V68" s="245">
        <v>0</v>
      </c>
      <c r="W68" s="255">
        <f t="shared" si="12"/>
        <v>0</v>
      </c>
      <c r="X68" s="313">
        <v>0</v>
      </c>
      <c r="Y68" s="245">
        <v>0</v>
      </c>
      <c r="Z68" s="245">
        <v>0</v>
      </c>
      <c r="AA68" s="255">
        <f t="shared" si="13"/>
        <v>0</v>
      </c>
      <c r="AB68" s="249">
        <v>0</v>
      </c>
      <c r="AC68" s="249">
        <v>0</v>
      </c>
      <c r="AD68" s="255">
        <f t="shared" si="14"/>
        <v>0</v>
      </c>
      <c r="AE68" s="246">
        <v>1</v>
      </c>
      <c r="AF68" s="258">
        <v>1</v>
      </c>
      <c r="AG68" s="258"/>
      <c r="AH68" s="258"/>
      <c r="AI68" s="258"/>
      <c r="AJ68" s="258">
        <v>1</v>
      </c>
      <c r="AK68" s="263">
        <v>1</v>
      </c>
      <c r="AL68" s="263">
        <f t="shared" si="15"/>
        <v>1</v>
      </c>
    </row>
    <row r="69" spans="1:39" s="265" customFormat="1" ht="26.25" customHeight="1">
      <c r="A69" s="243">
        <v>62</v>
      </c>
      <c r="B69" s="141" t="s">
        <v>2467</v>
      </c>
      <c r="C69" s="245">
        <v>0</v>
      </c>
      <c r="D69" s="245">
        <v>0</v>
      </c>
      <c r="E69" s="245">
        <v>0</v>
      </c>
      <c r="F69" s="245">
        <v>0</v>
      </c>
      <c r="G69" s="245">
        <v>0</v>
      </c>
      <c r="H69" s="245">
        <v>0</v>
      </c>
      <c r="I69" s="255">
        <f t="shared" si="8"/>
        <v>0</v>
      </c>
      <c r="J69" s="249">
        <v>0</v>
      </c>
      <c r="K69" s="249">
        <v>0</v>
      </c>
      <c r="L69" s="249">
        <v>0</v>
      </c>
      <c r="M69" s="249">
        <v>0</v>
      </c>
      <c r="N69" s="255">
        <f t="shared" si="9"/>
        <v>0</v>
      </c>
      <c r="O69" s="253">
        <f>'[2]แบบคำขอ70%'!$S$23</f>
        <v>1</v>
      </c>
      <c r="P69" s="249">
        <v>0</v>
      </c>
      <c r="Q69" s="254">
        <f t="shared" si="10"/>
        <v>1</v>
      </c>
      <c r="R69" s="249">
        <v>0</v>
      </c>
      <c r="S69" s="249">
        <v>0</v>
      </c>
      <c r="T69" s="255">
        <f t="shared" si="11"/>
        <v>0</v>
      </c>
      <c r="U69" s="245">
        <v>0</v>
      </c>
      <c r="V69" s="245">
        <v>0</v>
      </c>
      <c r="W69" s="255">
        <f t="shared" si="12"/>
        <v>0</v>
      </c>
      <c r="X69" s="313">
        <v>0</v>
      </c>
      <c r="Y69" s="245">
        <v>0</v>
      </c>
      <c r="Z69" s="245">
        <v>0</v>
      </c>
      <c r="AA69" s="255">
        <f t="shared" si="13"/>
        <v>0</v>
      </c>
      <c r="AB69" s="249">
        <v>0</v>
      </c>
      <c r="AC69" s="249">
        <v>0</v>
      </c>
      <c r="AD69" s="255">
        <f t="shared" si="14"/>
        <v>0</v>
      </c>
      <c r="AE69" s="246">
        <v>1</v>
      </c>
      <c r="AF69" s="258">
        <v>1</v>
      </c>
      <c r="AG69" s="258"/>
      <c r="AH69" s="258"/>
      <c r="AI69" s="258"/>
      <c r="AJ69" s="258">
        <v>1</v>
      </c>
      <c r="AK69" s="263">
        <v>1</v>
      </c>
      <c r="AL69" s="263">
        <f t="shared" si="15"/>
        <v>1</v>
      </c>
    </row>
    <row r="70" spans="1:39" s="265" customFormat="1" ht="25.5" customHeight="1">
      <c r="A70" s="243">
        <v>63</v>
      </c>
      <c r="B70" s="141" t="s">
        <v>1636</v>
      </c>
      <c r="C70" s="245">
        <v>0</v>
      </c>
      <c r="D70" s="245">
        <v>0</v>
      </c>
      <c r="E70" s="245">
        <v>0</v>
      </c>
      <c r="F70" s="245">
        <v>0</v>
      </c>
      <c r="G70" s="245">
        <v>0</v>
      </c>
      <c r="H70" s="245">
        <v>0</v>
      </c>
      <c r="I70" s="255">
        <f t="shared" si="8"/>
        <v>0</v>
      </c>
      <c r="J70" s="249">
        <v>0</v>
      </c>
      <c r="K70" s="249">
        <v>0</v>
      </c>
      <c r="L70" s="249">
        <v>0</v>
      </c>
      <c r="M70" s="249">
        <v>0</v>
      </c>
      <c r="N70" s="255">
        <f t="shared" si="9"/>
        <v>0</v>
      </c>
      <c r="O70" s="249">
        <v>0</v>
      </c>
      <c r="P70" s="247">
        <v>1</v>
      </c>
      <c r="Q70" s="254">
        <f t="shared" si="10"/>
        <v>1</v>
      </c>
      <c r="R70" s="249">
        <v>0</v>
      </c>
      <c r="S70" s="249">
        <v>0</v>
      </c>
      <c r="T70" s="255">
        <f t="shared" si="11"/>
        <v>0</v>
      </c>
      <c r="U70" s="245">
        <v>0</v>
      </c>
      <c r="V70" s="245">
        <v>0</v>
      </c>
      <c r="W70" s="255">
        <f t="shared" si="12"/>
        <v>0</v>
      </c>
      <c r="X70" s="313">
        <v>0</v>
      </c>
      <c r="Y70" s="245">
        <v>0</v>
      </c>
      <c r="Z70" s="245">
        <v>0</v>
      </c>
      <c r="AA70" s="255">
        <f t="shared" si="13"/>
        <v>0</v>
      </c>
      <c r="AB70" s="249">
        <v>0</v>
      </c>
      <c r="AC70" s="249">
        <v>0</v>
      </c>
      <c r="AD70" s="255">
        <f t="shared" si="14"/>
        <v>0</v>
      </c>
      <c r="AE70" s="246">
        <v>1</v>
      </c>
      <c r="AF70" s="258">
        <v>1</v>
      </c>
      <c r="AG70" s="258"/>
      <c r="AH70" s="258"/>
      <c r="AI70" s="258"/>
      <c r="AJ70" s="258">
        <v>1</v>
      </c>
      <c r="AK70" s="263">
        <v>1</v>
      </c>
      <c r="AL70" s="263">
        <f t="shared" si="15"/>
        <v>1</v>
      </c>
    </row>
    <row r="71" spans="1:39" s="265" customFormat="1" ht="25.5" customHeight="1">
      <c r="A71" s="243">
        <v>64</v>
      </c>
      <c r="B71" s="141" t="s">
        <v>1667</v>
      </c>
      <c r="C71" s="245">
        <v>0</v>
      </c>
      <c r="D71" s="245">
        <v>0</v>
      </c>
      <c r="E71" s="245">
        <v>0</v>
      </c>
      <c r="F71" s="245">
        <v>0</v>
      </c>
      <c r="G71" s="245">
        <v>0</v>
      </c>
      <c r="H71" s="245">
        <v>0</v>
      </c>
      <c r="I71" s="255">
        <f t="shared" si="8"/>
        <v>0</v>
      </c>
      <c r="J71" s="249">
        <v>0</v>
      </c>
      <c r="K71" s="249">
        <v>0</v>
      </c>
      <c r="L71" s="249">
        <v>0</v>
      </c>
      <c r="M71" s="249">
        <v>0</v>
      </c>
      <c r="N71" s="255">
        <f t="shared" si="9"/>
        <v>0</v>
      </c>
      <c r="O71" s="249">
        <v>0</v>
      </c>
      <c r="P71" s="247">
        <v>1</v>
      </c>
      <c r="Q71" s="254">
        <f t="shared" si="10"/>
        <v>1</v>
      </c>
      <c r="R71" s="249">
        <v>0</v>
      </c>
      <c r="S71" s="249">
        <v>0</v>
      </c>
      <c r="T71" s="255">
        <f t="shared" si="11"/>
        <v>0</v>
      </c>
      <c r="U71" s="245">
        <v>0</v>
      </c>
      <c r="V71" s="245">
        <v>0</v>
      </c>
      <c r="W71" s="255">
        <f t="shared" si="12"/>
        <v>0</v>
      </c>
      <c r="X71" s="313">
        <v>0</v>
      </c>
      <c r="Y71" s="245">
        <v>0</v>
      </c>
      <c r="Z71" s="245">
        <v>0</v>
      </c>
      <c r="AA71" s="255">
        <f t="shared" si="13"/>
        <v>0</v>
      </c>
      <c r="AB71" s="249">
        <v>0</v>
      </c>
      <c r="AC71" s="249">
        <v>0</v>
      </c>
      <c r="AD71" s="255">
        <f t="shared" si="14"/>
        <v>0</v>
      </c>
      <c r="AE71" s="246">
        <v>1</v>
      </c>
      <c r="AF71" s="258">
        <v>1</v>
      </c>
      <c r="AG71" s="258"/>
      <c r="AH71" s="258"/>
      <c r="AI71" s="258"/>
      <c r="AJ71" s="258">
        <v>1</v>
      </c>
      <c r="AK71" s="263">
        <v>1</v>
      </c>
      <c r="AL71" s="263">
        <f t="shared" si="15"/>
        <v>1</v>
      </c>
    </row>
    <row r="72" spans="1:39" s="265" customFormat="1" ht="24.75" customHeight="1">
      <c r="A72" s="243">
        <v>65</v>
      </c>
      <c r="B72" s="141" t="s">
        <v>1695</v>
      </c>
      <c r="C72" s="245">
        <v>0</v>
      </c>
      <c r="D72" s="245">
        <v>0</v>
      </c>
      <c r="E72" s="245">
        <v>0</v>
      </c>
      <c r="F72" s="245">
        <v>0</v>
      </c>
      <c r="G72" s="245">
        <v>0</v>
      </c>
      <c r="H72" s="245">
        <v>0</v>
      </c>
      <c r="I72" s="255">
        <f t="shared" ref="I72:I85" si="16">C72+D72+E72+F72</f>
        <v>0</v>
      </c>
      <c r="J72" s="250">
        <v>0</v>
      </c>
      <c r="K72" s="249">
        <v>0</v>
      </c>
      <c r="L72" s="249">
        <v>0</v>
      </c>
      <c r="M72" s="249">
        <v>0</v>
      </c>
      <c r="N72" s="255">
        <f t="shared" ref="N72:N85" si="17">J72+K72+L72+M72</f>
        <v>0</v>
      </c>
      <c r="O72" s="249">
        <v>0</v>
      </c>
      <c r="P72" s="247">
        <v>1</v>
      </c>
      <c r="Q72" s="254">
        <f t="shared" ref="Q72:Q85" si="18">O72+P72</f>
        <v>1</v>
      </c>
      <c r="R72" s="249">
        <v>0</v>
      </c>
      <c r="S72" s="249">
        <v>0</v>
      </c>
      <c r="T72" s="255">
        <f t="shared" ref="T72:T85" si="19">R72+S72</f>
        <v>0</v>
      </c>
      <c r="U72" s="245">
        <v>0</v>
      </c>
      <c r="V72" s="245">
        <v>0</v>
      </c>
      <c r="W72" s="255">
        <f t="shared" ref="W72:W85" si="20">U72+V72</f>
        <v>0</v>
      </c>
      <c r="X72" s="313">
        <v>0</v>
      </c>
      <c r="Y72" s="245">
        <v>0</v>
      </c>
      <c r="Z72" s="245">
        <v>0</v>
      </c>
      <c r="AA72" s="255">
        <f t="shared" ref="AA72:AA85" si="21">Y72+Z72</f>
        <v>0</v>
      </c>
      <c r="AB72" s="249">
        <v>0</v>
      </c>
      <c r="AC72" s="249">
        <v>0</v>
      </c>
      <c r="AD72" s="255">
        <f t="shared" ref="AD72:AD85" si="22">AB72+AC72</f>
        <v>0</v>
      </c>
      <c r="AE72" s="246">
        <v>1</v>
      </c>
      <c r="AF72" s="258">
        <v>1</v>
      </c>
      <c r="AG72" s="258"/>
      <c r="AH72" s="258"/>
      <c r="AI72" s="258"/>
      <c r="AJ72" s="258">
        <v>1</v>
      </c>
      <c r="AK72" s="263">
        <v>1</v>
      </c>
      <c r="AL72" s="263">
        <f t="shared" ref="AL72:AL85" si="23">I72+N72+Q72+T72+W72+X72+AA72+AD72</f>
        <v>1</v>
      </c>
    </row>
    <row r="73" spans="1:39" s="265" customFormat="1" ht="25.5" customHeight="1">
      <c r="A73" s="243">
        <v>66</v>
      </c>
      <c r="B73" s="141" t="s">
        <v>1699</v>
      </c>
      <c r="C73" s="245">
        <v>0</v>
      </c>
      <c r="D73" s="245">
        <v>0</v>
      </c>
      <c r="E73" s="245">
        <v>0</v>
      </c>
      <c r="F73" s="245">
        <v>0</v>
      </c>
      <c r="G73" s="245">
        <v>0</v>
      </c>
      <c r="H73" s="245">
        <v>0</v>
      </c>
      <c r="I73" s="255">
        <f t="shared" si="16"/>
        <v>0</v>
      </c>
      <c r="J73" s="249">
        <v>0</v>
      </c>
      <c r="K73" s="249">
        <v>0</v>
      </c>
      <c r="L73" s="249">
        <v>0</v>
      </c>
      <c r="M73" s="249">
        <v>0</v>
      </c>
      <c r="N73" s="255">
        <f t="shared" si="17"/>
        <v>0</v>
      </c>
      <c r="O73" s="249">
        <v>0</v>
      </c>
      <c r="P73" s="247">
        <v>1</v>
      </c>
      <c r="Q73" s="254">
        <f t="shared" si="18"/>
        <v>1</v>
      </c>
      <c r="R73" s="249">
        <v>0</v>
      </c>
      <c r="S73" s="249">
        <v>0</v>
      </c>
      <c r="T73" s="255">
        <f t="shared" si="19"/>
        <v>0</v>
      </c>
      <c r="U73" s="245">
        <v>0</v>
      </c>
      <c r="V73" s="245">
        <v>0</v>
      </c>
      <c r="W73" s="255">
        <f t="shared" si="20"/>
        <v>0</v>
      </c>
      <c r="X73" s="313">
        <v>0</v>
      </c>
      <c r="Y73" s="245">
        <v>0</v>
      </c>
      <c r="Z73" s="245">
        <v>0</v>
      </c>
      <c r="AA73" s="255">
        <f t="shared" si="21"/>
        <v>0</v>
      </c>
      <c r="AB73" s="249">
        <v>0</v>
      </c>
      <c r="AC73" s="249">
        <v>0</v>
      </c>
      <c r="AD73" s="255">
        <f t="shared" si="22"/>
        <v>0</v>
      </c>
      <c r="AE73" s="246">
        <v>1</v>
      </c>
      <c r="AF73" s="258">
        <v>1</v>
      </c>
      <c r="AG73" s="258"/>
      <c r="AH73" s="258"/>
      <c r="AI73" s="258"/>
      <c r="AJ73" s="258">
        <v>1</v>
      </c>
      <c r="AK73" s="263">
        <v>1</v>
      </c>
      <c r="AL73" s="263">
        <f t="shared" si="23"/>
        <v>1</v>
      </c>
    </row>
    <row r="74" spans="1:39" s="265" customFormat="1" ht="25.5" customHeight="1">
      <c r="A74" s="243">
        <v>67</v>
      </c>
      <c r="B74" s="141" t="s">
        <v>1703</v>
      </c>
      <c r="C74" s="245">
        <v>0</v>
      </c>
      <c r="D74" s="245">
        <v>0</v>
      </c>
      <c r="E74" s="245">
        <v>0</v>
      </c>
      <c r="F74" s="245">
        <v>0</v>
      </c>
      <c r="G74" s="245">
        <v>0</v>
      </c>
      <c r="H74" s="245">
        <v>0</v>
      </c>
      <c r="I74" s="255">
        <f t="shared" si="16"/>
        <v>0</v>
      </c>
      <c r="J74" s="249">
        <v>0</v>
      </c>
      <c r="K74" s="249">
        <v>0</v>
      </c>
      <c r="L74" s="249">
        <v>0</v>
      </c>
      <c r="M74" s="249">
        <v>0</v>
      </c>
      <c r="N74" s="255">
        <f t="shared" si="17"/>
        <v>0</v>
      </c>
      <c r="O74" s="249">
        <v>0</v>
      </c>
      <c r="P74" s="249">
        <v>0</v>
      </c>
      <c r="Q74" s="254">
        <f t="shared" si="18"/>
        <v>0</v>
      </c>
      <c r="R74" s="249">
        <v>0</v>
      </c>
      <c r="S74" s="249">
        <v>0</v>
      </c>
      <c r="T74" s="255">
        <f t="shared" si="19"/>
        <v>0</v>
      </c>
      <c r="U74" s="247">
        <v>1</v>
      </c>
      <c r="V74" s="245">
        <v>0</v>
      </c>
      <c r="W74" s="255">
        <f t="shared" si="20"/>
        <v>1</v>
      </c>
      <c r="X74" s="313">
        <v>0</v>
      </c>
      <c r="Y74" s="245">
        <v>0</v>
      </c>
      <c r="Z74" s="245">
        <v>0</v>
      </c>
      <c r="AA74" s="255">
        <f t="shared" si="21"/>
        <v>0</v>
      </c>
      <c r="AB74" s="249">
        <v>0</v>
      </c>
      <c r="AC74" s="249">
        <v>0</v>
      </c>
      <c r="AD74" s="255">
        <f t="shared" si="22"/>
        <v>0</v>
      </c>
      <c r="AE74" s="246">
        <v>1</v>
      </c>
      <c r="AF74" s="258">
        <v>1</v>
      </c>
      <c r="AG74" s="258"/>
      <c r="AH74" s="258"/>
      <c r="AI74" s="258"/>
      <c r="AJ74" s="258">
        <v>1</v>
      </c>
      <c r="AK74" s="263">
        <v>1</v>
      </c>
      <c r="AL74" s="263">
        <f t="shared" si="23"/>
        <v>1</v>
      </c>
    </row>
    <row r="75" spans="1:39" s="265" customFormat="1" ht="25.5" customHeight="1">
      <c r="A75" s="243">
        <v>68</v>
      </c>
      <c r="B75" s="141" t="s">
        <v>1720</v>
      </c>
      <c r="C75" s="245">
        <v>0</v>
      </c>
      <c r="D75" s="245">
        <v>0</v>
      </c>
      <c r="E75" s="245">
        <v>0</v>
      </c>
      <c r="F75" s="245">
        <v>0</v>
      </c>
      <c r="G75" s="245">
        <v>0</v>
      </c>
      <c r="H75" s="245">
        <v>0</v>
      </c>
      <c r="I75" s="255">
        <f t="shared" si="16"/>
        <v>0</v>
      </c>
      <c r="J75" s="249">
        <v>0</v>
      </c>
      <c r="K75" s="249">
        <v>0</v>
      </c>
      <c r="L75" s="249">
        <v>0</v>
      </c>
      <c r="M75" s="249">
        <v>0</v>
      </c>
      <c r="N75" s="255">
        <f t="shared" si="17"/>
        <v>0</v>
      </c>
      <c r="O75" s="249">
        <v>0</v>
      </c>
      <c r="P75" s="249">
        <v>0</v>
      </c>
      <c r="Q75" s="254">
        <f t="shared" si="18"/>
        <v>0</v>
      </c>
      <c r="R75" s="249">
        <v>0</v>
      </c>
      <c r="S75" s="249">
        <v>0</v>
      </c>
      <c r="T75" s="255">
        <f t="shared" si="19"/>
        <v>0</v>
      </c>
      <c r="U75" s="245">
        <v>0</v>
      </c>
      <c r="V75" s="245">
        <v>0</v>
      </c>
      <c r="W75" s="255">
        <f t="shared" si="20"/>
        <v>0</v>
      </c>
      <c r="X75" s="313">
        <v>0</v>
      </c>
      <c r="Y75" s="245">
        <v>0</v>
      </c>
      <c r="Z75" s="246">
        <v>1</v>
      </c>
      <c r="AA75" s="255">
        <f t="shared" si="21"/>
        <v>1</v>
      </c>
      <c r="AB75" s="249">
        <v>0</v>
      </c>
      <c r="AC75" s="249">
        <v>0</v>
      </c>
      <c r="AD75" s="255">
        <f t="shared" si="22"/>
        <v>0</v>
      </c>
      <c r="AE75" s="246">
        <v>1</v>
      </c>
      <c r="AF75" s="258">
        <v>1</v>
      </c>
      <c r="AG75" s="258"/>
      <c r="AH75" s="258"/>
      <c r="AI75" s="258"/>
      <c r="AJ75" s="258">
        <v>1</v>
      </c>
      <c r="AK75" s="263">
        <v>1</v>
      </c>
      <c r="AL75" s="263">
        <f t="shared" si="23"/>
        <v>1</v>
      </c>
    </row>
    <row r="76" spans="1:39" s="265" customFormat="1" ht="25.5" customHeight="1">
      <c r="A76" s="243">
        <v>69</v>
      </c>
      <c r="B76" s="141" t="s">
        <v>1724</v>
      </c>
      <c r="C76" s="245">
        <v>0</v>
      </c>
      <c r="D76" s="245">
        <v>0</v>
      </c>
      <c r="E76" s="245">
        <v>0</v>
      </c>
      <c r="F76" s="245">
        <v>0</v>
      </c>
      <c r="G76" s="245">
        <v>0</v>
      </c>
      <c r="H76" s="245">
        <v>0</v>
      </c>
      <c r="I76" s="255">
        <f t="shared" si="16"/>
        <v>0</v>
      </c>
      <c r="J76" s="249">
        <v>0</v>
      </c>
      <c r="K76" s="249">
        <v>0</v>
      </c>
      <c r="L76" s="249">
        <v>0</v>
      </c>
      <c r="M76" s="249">
        <v>0</v>
      </c>
      <c r="N76" s="255">
        <f t="shared" si="17"/>
        <v>0</v>
      </c>
      <c r="O76" s="249">
        <v>0</v>
      </c>
      <c r="P76" s="247">
        <v>1</v>
      </c>
      <c r="Q76" s="254">
        <f t="shared" si="18"/>
        <v>1</v>
      </c>
      <c r="R76" s="249">
        <v>0</v>
      </c>
      <c r="S76" s="249">
        <v>0</v>
      </c>
      <c r="T76" s="255">
        <f t="shared" si="19"/>
        <v>0</v>
      </c>
      <c r="U76" s="245">
        <v>0</v>
      </c>
      <c r="V76" s="245">
        <v>0</v>
      </c>
      <c r="W76" s="255">
        <f t="shared" si="20"/>
        <v>0</v>
      </c>
      <c r="X76" s="313">
        <v>0</v>
      </c>
      <c r="Y76" s="245">
        <v>0</v>
      </c>
      <c r="Z76" s="245">
        <v>0</v>
      </c>
      <c r="AA76" s="255">
        <f t="shared" si="21"/>
        <v>0</v>
      </c>
      <c r="AB76" s="249">
        <v>0</v>
      </c>
      <c r="AC76" s="249">
        <v>0</v>
      </c>
      <c r="AD76" s="255">
        <f t="shared" si="22"/>
        <v>0</v>
      </c>
      <c r="AE76" s="246">
        <v>1</v>
      </c>
      <c r="AF76" s="258">
        <v>1</v>
      </c>
      <c r="AG76" s="258"/>
      <c r="AH76" s="258"/>
      <c r="AI76" s="258"/>
      <c r="AJ76" s="258">
        <v>1</v>
      </c>
      <c r="AK76" s="263">
        <v>1</v>
      </c>
      <c r="AL76" s="263">
        <f t="shared" si="23"/>
        <v>1</v>
      </c>
    </row>
    <row r="77" spans="1:39" s="265" customFormat="1" ht="26.25" customHeight="1">
      <c r="A77" s="243">
        <v>70</v>
      </c>
      <c r="B77" s="141" t="s">
        <v>2468</v>
      </c>
      <c r="C77" s="245">
        <v>0</v>
      </c>
      <c r="D77" s="245">
        <v>0</v>
      </c>
      <c r="E77" s="245">
        <v>0</v>
      </c>
      <c r="F77" s="245">
        <v>0</v>
      </c>
      <c r="G77" s="245">
        <v>0</v>
      </c>
      <c r="H77" s="245">
        <v>0</v>
      </c>
      <c r="I77" s="255">
        <f t="shared" si="16"/>
        <v>0</v>
      </c>
      <c r="J77" s="249">
        <v>0</v>
      </c>
      <c r="K77" s="249">
        <v>0</v>
      </c>
      <c r="L77" s="249">
        <v>0</v>
      </c>
      <c r="M77" s="249">
        <v>0</v>
      </c>
      <c r="N77" s="255">
        <f t="shared" si="17"/>
        <v>0</v>
      </c>
      <c r="O77" s="249">
        <v>0</v>
      </c>
      <c r="P77" s="249">
        <v>0</v>
      </c>
      <c r="Q77" s="254">
        <f t="shared" si="18"/>
        <v>0</v>
      </c>
      <c r="R77" s="249">
        <v>0</v>
      </c>
      <c r="S77" s="249">
        <v>0</v>
      </c>
      <c r="T77" s="255">
        <f t="shared" si="19"/>
        <v>0</v>
      </c>
      <c r="U77" s="245">
        <v>0</v>
      </c>
      <c r="V77" s="245">
        <v>0</v>
      </c>
      <c r="W77" s="255">
        <f t="shared" si="20"/>
        <v>0</v>
      </c>
      <c r="X77" s="313">
        <v>0</v>
      </c>
      <c r="Y77" s="245">
        <v>0</v>
      </c>
      <c r="Z77" s="245">
        <v>0</v>
      </c>
      <c r="AA77" s="255">
        <f t="shared" si="21"/>
        <v>0</v>
      </c>
      <c r="AB77" s="249">
        <v>0</v>
      </c>
      <c r="AC77" s="249">
        <v>0</v>
      </c>
      <c r="AD77" s="255">
        <f t="shared" si="22"/>
        <v>0</v>
      </c>
      <c r="AE77" s="246">
        <v>1</v>
      </c>
      <c r="AF77" s="258">
        <v>1</v>
      </c>
      <c r="AG77" s="258"/>
      <c r="AH77" s="258"/>
      <c r="AI77" s="258"/>
      <c r="AJ77" s="258">
        <v>1</v>
      </c>
      <c r="AK77" s="263">
        <v>1</v>
      </c>
      <c r="AL77" s="263">
        <f t="shared" si="23"/>
        <v>0</v>
      </c>
      <c r="AM77" s="265">
        <v>1</v>
      </c>
    </row>
    <row r="78" spans="1:39" s="265" customFormat="1" ht="25.5" customHeight="1">
      <c r="A78" s="243">
        <v>71</v>
      </c>
      <c r="B78" s="141" t="s">
        <v>1596</v>
      </c>
      <c r="C78" s="245">
        <v>0</v>
      </c>
      <c r="D78" s="245">
        <v>0</v>
      </c>
      <c r="E78" s="245">
        <v>0</v>
      </c>
      <c r="F78" s="245">
        <v>0</v>
      </c>
      <c r="G78" s="245">
        <v>0</v>
      </c>
      <c r="H78" s="245">
        <v>0</v>
      </c>
      <c r="I78" s="255">
        <f t="shared" si="16"/>
        <v>0</v>
      </c>
      <c r="J78" s="249">
        <v>0</v>
      </c>
      <c r="K78" s="249">
        <v>0</v>
      </c>
      <c r="L78" s="249">
        <v>0</v>
      </c>
      <c r="M78" s="249">
        <v>0</v>
      </c>
      <c r="N78" s="255">
        <f t="shared" si="17"/>
        <v>0</v>
      </c>
      <c r="O78" s="249">
        <v>0</v>
      </c>
      <c r="P78" s="249">
        <v>0</v>
      </c>
      <c r="Q78" s="254">
        <f t="shared" si="18"/>
        <v>0</v>
      </c>
      <c r="R78" s="249">
        <v>0</v>
      </c>
      <c r="S78" s="249">
        <v>0</v>
      </c>
      <c r="T78" s="255">
        <f t="shared" si="19"/>
        <v>0</v>
      </c>
      <c r="U78" s="245">
        <v>0</v>
      </c>
      <c r="V78" s="245">
        <v>0</v>
      </c>
      <c r="W78" s="255">
        <f t="shared" si="20"/>
        <v>0</v>
      </c>
      <c r="X78" s="313">
        <v>0</v>
      </c>
      <c r="Y78" s="245">
        <v>0</v>
      </c>
      <c r="Z78" s="245">
        <v>0</v>
      </c>
      <c r="AA78" s="255">
        <f t="shared" si="21"/>
        <v>0</v>
      </c>
      <c r="AB78" s="249">
        <v>0</v>
      </c>
      <c r="AC78" s="249">
        <v>0</v>
      </c>
      <c r="AD78" s="255">
        <f t="shared" si="22"/>
        <v>0</v>
      </c>
      <c r="AE78" s="246">
        <v>0</v>
      </c>
      <c r="AF78" s="258">
        <v>1</v>
      </c>
      <c r="AG78" s="258"/>
      <c r="AH78" s="258"/>
      <c r="AI78" s="258"/>
      <c r="AJ78" s="258">
        <v>1</v>
      </c>
      <c r="AK78" s="263">
        <v>1</v>
      </c>
      <c r="AL78" s="263">
        <f t="shared" si="23"/>
        <v>0</v>
      </c>
      <c r="AM78" s="265">
        <v>2</v>
      </c>
    </row>
    <row r="79" spans="1:39" s="265" customFormat="1" ht="25.5" customHeight="1">
      <c r="A79" s="243">
        <v>72</v>
      </c>
      <c r="B79" s="141" t="s">
        <v>1611</v>
      </c>
      <c r="C79" s="245">
        <v>0</v>
      </c>
      <c r="D79" s="245">
        <v>0</v>
      </c>
      <c r="E79" s="245">
        <v>0</v>
      </c>
      <c r="F79" s="245">
        <v>0</v>
      </c>
      <c r="G79" s="245">
        <v>0</v>
      </c>
      <c r="H79" s="245">
        <v>0</v>
      </c>
      <c r="I79" s="255">
        <f t="shared" si="16"/>
        <v>0</v>
      </c>
      <c r="J79" s="249">
        <v>0</v>
      </c>
      <c r="K79" s="249">
        <v>0</v>
      </c>
      <c r="L79" s="249">
        <v>0</v>
      </c>
      <c r="M79" s="249">
        <v>0</v>
      </c>
      <c r="N79" s="255">
        <f t="shared" si="17"/>
        <v>0</v>
      </c>
      <c r="O79" s="249">
        <v>0</v>
      </c>
      <c r="P79" s="249">
        <v>0</v>
      </c>
      <c r="Q79" s="254">
        <f t="shared" si="18"/>
        <v>0</v>
      </c>
      <c r="R79" s="249">
        <v>0</v>
      </c>
      <c r="S79" s="249">
        <v>0</v>
      </c>
      <c r="T79" s="255">
        <f t="shared" si="19"/>
        <v>0</v>
      </c>
      <c r="U79" s="245">
        <v>0</v>
      </c>
      <c r="V79" s="245">
        <v>0</v>
      </c>
      <c r="W79" s="255">
        <f t="shared" si="20"/>
        <v>0</v>
      </c>
      <c r="X79" s="313">
        <v>0</v>
      </c>
      <c r="Y79" s="245">
        <v>0</v>
      </c>
      <c r="Z79" s="245">
        <v>0</v>
      </c>
      <c r="AA79" s="255">
        <f t="shared" si="21"/>
        <v>0</v>
      </c>
      <c r="AB79" s="249">
        <v>0</v>
      </c>
      <c r="AC79" s="249">
        <v>0</v>
      </c>
      <c r="AD79" s="255">
        <f t="shared" si="22"/>
        <v>0</v>
      </c>
      <c r="AE79" s="246">
        <v>1</v>
      </c>
      <c r="AF79" s="258">
        <v>1</v>
      </c>
      <c r="AG79" s="258"/>
      <c r="AH79" s="258"/>
      <c r="AI79" s="258"/>
      <c r="AJ79" s="258">
        <v>1</v>
      </c>
      <c r="AK79" s="263">
        <v>1</v>
      </c>
      <c r="AL79" s="263">
        <f t="shared" si="23"/>
        <v>0</v>
      </c>
      <c r="AM79" s="265">
        <v>3</v>
      </c>
    </row>
    <row r="80" spans="1:39" s="265" customFormat="1" ht="25.5" customHeight="1">
      <c r="A80" s="243">
        <v>73</v>
      </c>
      <c r="B80" s="141" t="s">
        <v>1663</v>
      </c>
      <c r="C80" s="245">
        <v>0</v>
      </c>
      <c r="D80" s="245">
        <v>0</v>
      </c>
      <c r="E80" s="245">
        <v>0</v>
      </c>
      <c r="F80" s="245">
        <v>0</v>
      </c>
      <c r="G80" s="245">
        <v>0</v>
      </c>
      <c r="H80" s="245">
        <v>0</v>
      </c>
      <c r="I80" s="255">
        <f t="shared" si="16"/>
        <v>0</v>
      </c>
      <c r="J80" s="249">
        <v>0</v>
      </c>
      <c r="K80" s="249">
        <v>0</v>
      </c>
      <c r="L80" s="249">
        <v>0</v>
      </c>
      <c r="M80" s="249">
        <v>0</v>
      </c>
      <c r="N80" s="255">
        <f t="shared" si="17"/>
        <v>0</v>
      </c>
      <c r="O80" s="249">
        <v>0</v>
      </c>
      <c r="P80" s="249">
        <v>0</v>
      </c>
      <c r="Q80" s="254">
        <f t="shared" si="18"/>
        <v>0</v>
      </c>
      <c r="R80" s="249">
        <v>0</v>
      </c>
      <c r="S80" s="249">
        <v>0</v>
      </c>
      <c r="T80" s="255">
        <f t="shared" si="19"/>
        <v>0</v>
      </c>
      <c r="U80" s="245">
        <v>0</v>
      </c>
      <c r="V80" s="245">
        <v>0</v>
      </c>
      <c r="W80" s="255">
        <f t="shared" si="20"/>
        <v>0</v>
      </c>
      <c r="X80" s="313">
        <v>0</v>
      </c>
      <c r="Y80" s="245">
        <v>0</v>
      </c>
      <c r="Z80" s="245">
        <v>0</v>
      </c>
      <c r="AA80" s="255">
        <f t="shared" si="21"/>
        <v>0</v>
      </c>
      <c r="AB80" s="249">
        <v>0</v>
      </c>
      <c r="AC80" s="249">
        <v>0</v>
      </c>
      <c r="AD80" s="255">
        <f t="shared" si="22"/>
        <v>0</v>
      </c>
      <c r="AE80" s="246">
        <v>1</v>
      </c>
      <c r="AF80" s="258">
        <v>1</v>
      </c>
      <c r="AG80" s="258"/>
      <c r="AH80" s="258"/>
      <c r="AI80" s="258"/>
      <c r="AJ80" s="258">
        <v>1</v>
      </c>
      <c r="AK80" s="263">
        <v>1</v>
      </c>
      <c r="AL80" s="263">
        <f t="shared" si="23"/>
        <v>0</v>
      </c>
      <c r="AM80" s="265">
        <v>4</v>
      </c>
    </row>
    <row r="81" spans="1:39" s="265" customFormat="1" ht="25.5" customHeight="1">
      <c r="A81" s="243">
        <v>74</v>
      </c>
      <c r="B81" s="141" t="s">
        <v>1675</v>
      </c>
      <c r="C81" s="245">
        <v>0</v>
      </c>
      <c r="D81" s="245">
        <v>0</v>
      </c>
      <c r="E81" s="245">
        <v>0</v>
      </c>
      <c r="F81" s="245">
        <v>0</v>
      </c>
      <c r="G81" s="245">
        <v>0</v>
      </c>
      <c r="H81" s="245">
        <v>0</v>
      </c>
      <c r="I81" s="255">
        <f t="shared" si="16"/>
        <v>0</v>
      </c>
      <c r="J81" s="249">
        <v>0</v>
      </c>
      <c r="K81" s="249">
        <v>0</v>
      </c>
      <c r="L81" s="249">
        <v>0</v>
      </c>
      <c r="M81" s="249">
        <v>0</v>
      </c>
      <c r="N81" s="255">
        <f t="shared" si="17"/>
        <v>0</v>
      </c>
      <c r="O81" s="249">
        <v>0</v>
      </c>
      <c r="P81" s="249">
        <v>0</v>
      </c>
      <c r="Q81" s="254">
        <f t="shared" si="18"/>
        <v>0</v>
      </c>
      <c r="R81" s="249">
        <v>0</v>
      </c>
      <c r="S81" s="249">
        <v>0</v>
      </c>
      <c r="T81" s="255">
        <f t="shared" si="19"/>
        <v>0</v>
      </c>
      <c r="U81" s="245">
        <v>0</v>
      </c>
      <c r="V81" s="245">
        <v>0</v>
      </c>
      <c r="W81" s="255">
        <f t="shared" si="20"/>
        <v>0</v>
      </c>
      <c r="X81" s="313">
        <v>0</v>
      </c>
      <c r="Y81" s="245">
        <v>0</v>
      </c>
      <c r="Z81" s="245">
        <v>0</v>
      </c>
      <c r="AA81" s="255">
        <f t="shared" si="21"/>
        <v>0</v>
      </c>
      <c r="AB81" s="249">
        <v>0</v>
      </c>
      <c r="AC81" s="249">
        <v>0</v>
      </c>
      <c r="AD81" s="255">
        <f t="shared" si="22"/>
        <v>0</v>
      </c>
      <c r="AE81" s="246">
        <v>1</v>
      </c>
      <c r="AF81" s="258">
        <v>1</v>
      </c>
      <c r="AG81" s="258"/>
      <c r="AH81" s="258"/>
      <c r="AI81" s="258"/>
      <c r="AJ81" s="258">
        <v>1</v>
      </c>
      <c r="AK81" s="263">
        <v>1</v>
      </c>
      <c r="AL81" s="263">
        <f t="shared" si="23"/>
        <v>0</v>
      </c>
      <c r="AM81" s="265">
        <v>5</v>
      </c>
    </row>
    <row r="82" spans="1:39" s="265" customFormat="1" ht="25.5" customHeight="1">
      <c r="A82" s="243">
        <v>75</v>
      </c>
      <c r="B82" s="141" t="s">
        <v>1711</v>
      </c>
      <c r="C82" s="245">
        <v>0</v>
      </c>
      <c r="D82" s="245">
        <v>0</v>
      </c>
      <c r="E82" s="245">
        <v>0</v>
      </c>
      <c r="F82" s="245">
        <v>0</v>
      </c>
      <c r="G82" s="245">
        <v>0</v>
      </c>
      <c r="H82" s="245">
        <v>0</v>
      </c>
      <c r="I82" s="255">
        <f t="shared" si="16"/>
        <v>0</v>
      </c>
      <c r="J82" s="249">
        <v>0</v>
      </c>
      <c r="K82" s="249">
        <v>0</v>
      </c>
      <c r="L82" s="249">
        <v>0</v>
      </c>
      <c r="M82" s="249">
        <v>0</v>
      </c>
      <c r="N82" s="255">
        <f t="shared" si="17"/>
        <v>0</v>
      </c>
      <c r="O82" s="249">
        <v>0</v>
      </c>
      <c r="P82" s="249">
        <v>0</v>
      </c>
      <c r="Q82" s="254">
        <f t="shared" si="18"/>
        <v>0</v>
      </c>
      <c r="R82" s="249">
        <v>0</v>
      </c>
      <c r="S82" s="249">
        <v>0</v>
      </c>
      <c r="T82" s="255">
        <f t="shared" si="19"/>
        <v>0</v>
      </c>
      <c r="U82" s="245">
        <v>0</v>
      </c>
      <c r="V82" s="245">
        <v>0</v>
      </c>
      <c r="W82" s="255">
        <f t="shared" si="20"/>
        <v>0</v>
      </c>
      <c r="X82" s="313">
        <v>0</v>
      </c>
      <c r="Y82" s="245">
        <v>0</v>
      </c>
      <c r="Z82" s="245">
        <v>0</v>
      </c>
      <c r="AA82" s="255">
        <f t="shared" si="21"/>
        <v>0</v>
      </c>
      <c r="AB82" s="249">
        <v>0</v>
      </c>
      <c r="AC82" s="249">
        <v>0</v>
      </c>
      <c r="AD82" s="255">
        <f t="shared" si="22"/>
        <v>0</v>
      </c>
      <c r="AE82" s="246">
        <v>1</v>
      </c>
      <c r="AF82" s="258">
        <v>1</v>
      </c>
      <c r="AG82" s="258"/>
      <c r="AH82" s="258"/>
      <c r="AI82" s="258"/>
      <c r="AJ82" s="258">
        <v>1</v>
      </c>
      <c r="AK82" s="263">
        <v>1</v>
      </c>
      <c r="AL82" s="263">
        <f t="shared" si="23"/>
        <v>0</v>
      </c>
      <c r="AM82" s="265">
        <v>6</v>
      </c>
    </row>
    <row r="83" spans="1:39" s="265" customFormat="1" ht="25.5" customHeight="1">
      <c r="A83" s="243">
        <v>76</v>
      </c>
      <c r="B83" s="141" t="s">
        <v>1743</v>
      </c>
      <c r="C83" s="245">
        <v>0</v>
      </c>
      <c r="D83" s="245">
        <v>0</v>
      </c>
      <c r="E83" s="245">
        <v>0</v>
      </c>
      <c r="F83" s="245">
        <v>0</v>
      </c>
      <c r="G83" s="245">
        <v>0</v>
      </c>
      <c r="H83" s="245">
        <v>0</v>
      </c>
      <c r="I83" s="255">
        <f t="shared" si="16"/>
        <v>0</v>
      </c>
      <c r="J83" s="249">
        <v>0</v>
      </c>
      <c r="K83" s="249">
        <v>0</v>
      </c>
      <c r="L83" s="249">
        <v>0</v>
      </c>
      <c r="M83" s="249">
        <v>0</v>
      </c>
      <c r="N83" s="255">
        <f t="shared" si="17"/>
        <v>0</v>
      </c>
      <c r="O83" s="249">
        <v>0</v>
      </c>
      <c r="P83" s="249">
        <v>0</v>
      </c>
      <c r="Q83" s="254">
        <f t="shared" si="18"/>
        <v>0</v>
      </c>
      <c r="R83" s="249">
        <v>0</v>
      </c>
      <c r="S83" s="249">
        <v>0</v>
      </c>
      <c r="T83" s="255">
        <f t="shared" si="19"/>
        <v>0</v>
      </c>
      <c r="U83" s="245">
        <v>0</v>
      </c>
      <c r="V83" s="245">
        <v>0</v>
      </c>
      <c r="W83" s="255">
        <f t="shared" si="20"/>
        <v>0</v>
      </c>
      <c r="X83" s="313">
        <v>0</v>
      </c>
      <c r="Y83" s="245">
        <v>0</v>
      </c>
      <c r="Z83" s="245">
        <v>0</v>
      </c>
      <c r="AA83" s="255">
        <f t="shared" si="21"/>
        <v>0</v>
      </c>
      <c r="AB83" s="249">
        <v>0</v>
      </c>
      <c r="AC83" s="249">
        <v>0</v>
      </c>
      <c r="AD83" s="255">
        <f t="shared" si="22"/>
        <v>0</v>
      </c>
      <c r="AE83" s="246">
        <v>1</v>
      </c>
      <c r="AF83" s="258">
        <v>1</v>
      </c>
      <c r="AG83" s="258"/>
      <c r="AH83" s="258"/>
      <c r="AI83" s="258"/>
      <c r="AJ83" s="258">
        <v>1</v>
      </c>
      <c r="AK83" s="263">
        <v>1</v>
      </c>
      <c r="AL83" s="263">
        <f t="shared" si="23"/>
        <v>0</v>
      </c>
      <c r="AM83" s="265">
        <v>7</v>
      </c>
    </row>
    <row r="84" spans="1:39" s="265" customFormat="1" ht="25.5" customHeight="1">
      <c r="A84" s="243">
        <v>77</v>
      </c>
      <c r="B84" s="141" t="s">
        <v>1747</v>
      </c>
      <c r="C84" s="245">
        <v>0</v>
      </c>
      <c r="D84" s="245">
        <v>0</v>
      </c>
      <c r="E84" s="245">
        <v>0</v>
      </c>
      <c r="F84" s="245">
        <v>0</v>
      </c>
      <c r="G84" s="245">
        <v>0</v>
      </c>
      <c r="H84" s="245">
        <v>0</v>
      </c>
      <c r="I84" s="255">
        <f t="shared" si="16"/>
        <v>0</v>
      </c>
      <c r="J84" s="249">
        <v>0</v>
      </c>
      <c r="K84" s="249">
        <v>0</v>
      </c>
      <c r="L84" s="249">
        <v>0</v>
      </c>
      <c r="M84" s="249">
        <v>0</v>
      </c>
      <c r="N84" s="255">
        <f t="shared" si="17"/>
        <v>0</v>
      </c>
      <c r="O84" s="249">
        <v>0</v>
      </c>
      <c r="P84" s="249">
        <v>0</v>
      </c>
      <c r="Q84" s="254">
        <f t="shared" si="18"/>
        <v>0</v>
      </c>
      <c r="R84" s="249">
        <v>0</v>
      </c>
      <c r="S84" s="249">
        <v>0</v>
      </c>
      <c r="T84" s="255">
        <f t="shared" si="19"/>
        <v>0</v>
      </c>
      <c r="U84" s="245">
        <v>0</v>
      </c>
      <c r="V84" s="245">
        <v>0</v>
      </c>
      <c r="W84" s="255">
        <f t="shared" si="20"/>
        <v>0</v>
      </c>
      <c r="X84" s="313">
        <v>0</v>
      </c>
      <c r="Y84" s="245">
        <v>0</v>
      </c>
      <c r="Z84" s="245">
        <v>0</v>
      </c>
      <c r="AA84" s="255">
        <f t="shared" si="21"/>
        <v>0</v>
      </c>
      <c r="AB84" s="249">
        <v>0</v>
      </c>
      <c r="AC84" s="249">
        <v>0</v>
      </c>
      <c r="AD84" s="255">
        <f t="shared" si="22"/>
        <v>0</v>
      </c>
      <c r="AE84" s="246">
        <v>1</v>
      </c>
      <c r="AF84" s="258">
        <v>1</v>
      </c>
      <c r="AG84" s="258"/>
      <c r="AH84" s="258"/>
      <c r="AI84" s="258"/>
      <c r="AJ84" s="258">
        <v>1</v>
      </c>
      <c r="AK84" s="263">
        <v>1</v>
      </c>
      <c r="AL84" s="263">
        <f t="shared" si="23"/>
        <v>0</v>
      </c>
      <c r="AM84" s="265">
        <v>8</v>
      </c>
    </row>
    <row r="85" spans="1:39" s="292" customFormat="1" ht="24.95" customHeight="1">
      <c r="A85" s="279">
        <v>78</v>
      </c>
      <c r="B85" s="138" t="s">
        <v>3043</v>
      </c>
      <c r="C85" s="281">
        <v>0</v>
      </c>
      <c r="D85" s="281">
        <v>0</v>
      </c>
      <c r="E85" s="281">
        <v>0</v>
      </c>
      <c r="F85" s="281">
        <v>0</v>
      </c>
      <c r="G85" s="281">
        <v>0</v>
      </c>
      <c r="H85" s="281">
        <v>0</v>
      </c>
      <c r="I85" s="255">
        <f t="shared" si="16"/>
        <v>0</v>
      </c>
      <c r="J85" s="282">
        <v>0</v>
      </c>
      <c r="K85" s="282">
        <v>0</v>
      </c>
      <c r="L85" s="282">
        <v>0</v>
      </c>
      <c r="M85" s="282">
        <v>0</v>
      </c>
      <c r="N85" s="255">
        <f t="shared" si="17"/>
        <v>0</v>
      </c>
      <c r="O85" s="282">
        <v>0</v>
      </c>
      <c r="P85" s="282">
        <v>0</v>
      </c>
      <c r="Q85" s="254">
        <f t="shared" si="18"/>
        <v>0</v>
      </c>
      <c r="R85" s="282">
        <v>0</v>
      </c>
      <c r="S85" s="282">
        <v>0</v>
      </c>
      <c r="T85" s="255">
        <f t="shared" si="19"/>
        <v>0</v>
      </c>
      <c r="U85" s="281">
        <v>0</v>
      </c>
      <c r="V85" s="281">
        <v>0</v>
      </c>
      <c r="W85" s="255">
        <f t="shared" si="20"/>
        <v>0</v>
      </c>
      <c r="X85" s="315">
        <v>0</v>
      </c>
      <c r="Y85" s="281">
        <v>0</v>
      </c>
      <c r="Z85" s="281">
        <v>0</v>
      </c>
      <c r="AA85" s="255">
        <f t="shared" si="21"/>
        <v>0</v>
      </c>
      <c r="AB85" s="282">
        <v>0</v>
      </c>
      <c r="AC85" s="282">
        <v>0</v>
      </c>
      <c r="AD85" s="255">
        <f t="shared" si="22"/>
        <v>0</v>
      </c>
      <c r="AE85" s="285">
        <v>1</v>
      </c>
      <c r="AF85" s="287">
        <v>1</v>
      </c>
      <c r="AG85" s="287"/>
      <c r="AH85" s="287"/>
      <c r="AI85" s="287"/>
      <c r="AJ85" s="287">
        <v>1</v>
      </c>
      <c r="AK85" s="290">
        <v>1</v>
      </c>
      <c r="AL85" s="263">
        <f t="shared" si="23"/>
        <v>0</v>
      </c>
      <c r="AM85" s="265">
        <v>9</v>
      </c>
    </row>
    <row r="86" spans="1:39" s="334" customFormat="1" ht="25.5" customHeight="1">
      <c r="A86" s="155"/>
      <c r="B86" s="328" t="s">
        <v>86</v>
      </c>
      <c r="C86" s="329">
        <f t="shared" ref="C86:I86" si="24">SUM(C8:C85)</f>
        <v>10</v>
      </c>
      <c r="D86" s="329">
        <f t="shared" si="24"/>
        <v>39</v>
      </c>
      <c r="E86" s="330">
        <f t="shared" si="24"/>
        <v>50</v>
      </c>
      <c r="F86" s="330">
        <f t="shared" si="24"/>
        <v>39</v>
      </c>
      <c r="G86" s="330">
        <f t="shared" si="24"/>
        <v>10108</v>
      </c>
      <c r="H86" s="330">
        <f>SUM(H8:H85)</f>
        <v>940000</v>
      </c>
      <c r="I86" s="330">
        <f t="shared" si="24"/>
        <v>138</v>
      </c>
      <c r="J86" s="331">
        <f t="shared" ref="J86:L86" si="25">SUM(J8:J85)</f>
        <v>136</v>
      </c>
      <c r="K86" s="332">
        <f t="shared" si="25"/>
        <v>74</v>
      </c>
      <c r="L86" s="332">
        <f t="shared" si="25"/>
        <v>49</v>
      </c>
      <c r="M86" s="330">
        <f>SUM(M8:M85)</f>
        <v>35</v>
      </c>
      <c r="N86" s="330">
        <f t="shared" ref="N86:AC86" si="26">SUM(N8:N85)</f>
        <v>294</v>
      </c>
      <c r="O86" s="332">
        <f t="shared" si="26"/>
        <v>350</v>
      </c>
      <c r="P86" s="330">
        <f>SUM(P8:P85)</f>
        <v>713</v>
      </c>
      <c r="Q86" s="336">
        <f>SUM(Q8:Q85)</f>
        <v>1063</v>
      </c>
      <c r="R86" s="332">
        <f t="shared" si="26"/>
        <v>5</v>
      </c>
      <c r="S86" s="330">
        <f>SUM(S14:S85)</f>
        <v>9</v>
      </c>
      <c r="T86" s="330">
        <f>SUM(T8:T85)</f>
        <v>16</v>
      </c>
      <c r="U86" s="330">
        <f t="shared" si="26"/>
        <v>29</v>
      </c>
      <c r="V86" s="330">
        <f t="shared" si="26"/>
        <v>29</v>
      </c>
      <c r="W86" s="330">
        <f>SUM(W8:W85)</f>
        <v>58</v>
      </c>
      <c r="X86" s="333">
        <f t="shared" si="26"/>
        <v>3</v>
      </c>
      <c r="Y86" s="330">
        <f t="shared" si="26"/>
        <v>28</v>
      </c>
      <c r="Z86" s="330">
        <f t="shared" si="26"/>
        <v>55</v>
      </c>
      <c r="AA86" s="330">
        <f t="shared" si="26"/>
        <v>83</v>
      </c>
      <c r="AB86" s="332">
        <f t="shared" si="26"/>
        <v>7</v>
      </c>
      <c r="AC86" s="330">
        <f t="shared" si="26"/>
        <v>4</v>
      </c>
      <c r="AD86" s="330">
        <f>SUM(AD8:AD85)</f>
        <v>11</v>
      </c>
      <c r="AE86" s="330">
        <f t="shared" ref="AE86:AF86" si="27">SUM(AE33:AE85)</f>
        <v>51</v>
      </c>
      <c r="AF86" s="332">
        <f t="shared" si="27"/>
        <v>53</v>
      </c>
      <c r="AG86" s="333"/>
      <c r="AH86" s="333"/>
      <c r="AI86" s="333"/>
      <c r="AJ86" s="333">
        <f t="shared" ref="AJ86:AK86" si="28">SUM(AJ8:AJ85)</f>
        <v>78</v>
      </c>
      <c r="AK86" s="332">
        <f t="shared" si="28"/>
        <v>78</v>
      </c>
      <c r="AL86" s="332">
        <f>SUM(AL8:AL85)</f>
        <v>1666</v>
      </c>
    </row>
    <row r="87" spans="1:39">
      <c r="J87" s="307"/>
      <c r="K87" s="306"/>
      <c r="L87" s="306"/>
      <c r="O87" s="306"/>
      <c r="R87" s="308"/>
      <c r="W87" s="306"/>
      <c r="Z87" s="306"/>
      <c r="AA87" s="306"/>
      <c r="AB87" s="308"/>
      <c r="AC87" s="306"/>
      <c r="AD87" s="306"/>
      <c r="AE87" s="306"/>
      <c r="AF87" s="306"/>
      <c r="AK87" s="306"/>
      <c r="AL87" s="306"/>
    </row>
    <row r="88" spans="1:39">
      <c r="AL88" s="369" t="s">
        <v>3080</v>
      </c>
    </row>
  </sheetData>
  <sortState ref="B8:AL85">
    <sortCondition descending="1" ref="AL8:AL85"/>
  </sortState>
  <mergeCells count="21">
    <mergeCell ref="U5:W5"/>
    <mergeCell ref="O4:Q4"/>
    <mergeCell ref="R4:T4"/>
    <mergeCell ref="Y5:AA5"/>
    <mergeCell ref="AE4:AK4"/>
    <mergeCell ref="AL4:AL6"/>
    <mergeCell ref="F6:H6"/>
    <mergeCell ref="A2:AL2"/>
    <mergeCell ref="A4:A7"/>
    <mergeCell ref="B4:B7"/>
    <mergeCell ref="C4:I4"/>
    <mergeCell ref="J4:N4"/>
    <mergeCell ref="Y4:AA4"/>
    <mergeCell ref="AB4:AD4"/>
    <mergeCell ref="AB5:AD5"/>
    <mergeCell ref="U4:W4"/>
    <mergeCell ref="AE5:AK5"/>
    <mergeCell ref="C5:I5"/>
    <mergeCell ref="J5:N5"/>
    <mergeCell ref="O5:Q5"/>
    <mergeCell ref="R5:T5"/>
  </mergeCells>
  <pageMargins left="0.23622047244094491" right="0.23622047244094491" top="0.39370078740157483" bottom="0.31496062992125984" header="0.31496062992125984" footer="0.31496062992125984"/>
  <pageSetup paperSize="5" scale="5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DU87"/>
  <sheetViews>
    <sheetView zoomScale="70" zoomScaleNormal="70" workbookViewId="0">
      <pane xSplit="2" ySplit="6" topLeftCell="CT80" activePane="bottomRight" state="frozen"/>
      <selection activeCell="L72" sqref="L72"/>
      <selection pane="topRight" activeCell="L72" sqref="L72"/>
      <selection pane="bottomLeft" activeCell="L72" sqref="L72"/>
      <selection pane="bottomRight" activeCell="CZ86" sqref="CZ86"/>
    </sheetView>
  </sheetViews>
  <sheetFormatPr defaultRowHeight="23.25"/>
  <cols>
    <col min="1" max="1" width="4.625" style="233" customWidth="1"/>
    <col min="2" max="2" width="18.125" style="233" customWidth="1"/>
    <col min="3" max="3" width="7.5" style="305" customWidth="1"/>
    <col min="4" max="4" width="10.25" style="305" customWidth="1"/>
    <col min="5" max="5" width="11.375" style="305" customWidth="1"/>
    <col min="6" max="6" width="6.25" style="305" customWidth="1"/>
    <col min="7" max="7" width="8.75" style="233" customWidth="1"/>
    <col min="8" max="8" width="12" style="233" customWidth="1"/>
    <col min="9" max="9" width="6" style="305" customWidth="1"/>
    <col min="10" max="10" width="8.5" style="305" customWidth="1"/>
    <col min="11" max="14" width="11.875" style="305" customWidth="1"/>
    <col min="15" max="15" width="8.5" style="305" hidden="1" customWidth="1"/>
    <col min="16" max="16" width="10.5" style="305" hidden="1" customWidth="1"/>
    <col min="17" max="17" width="11.875" style="305" hidden="1" customWidth="1"/>
    <col min="18" max="18" width="6.375" style="305" customWidth="1"/>
    <col min="19" max="19" width="8.625" style="305" customWidth="1"/>
    <col min="20" max="20" width="11.75" style="305" customWidth="1"/>
    <col min="21" max="23" width="9" style="233" customWidth="1"/>
    <col min="24" max="24" width="6" style="233" customWidth="1"/>
    <col min="25" max="26" width="9" style="233" customWidth="1"/>
    <col min="27" max="27" width="6" style="233" customWidth="1"/>
    <col min="28" max="28" width="8.5" style="233" customWidth="1"/>
    <col min="29" max="29" width="9.875" style="233" customWidth="1"/>
    <col min="30" max="30" width="6" style="233" customWidth="1"/>
    <col min="31" max="31" width="9.25" style="305" customWidth="1"/>
    <col min="32" max="35" width="9.75" style="305" customWidth="1"/>
    <col min="36" max="38" width="9.75" style="305" hidden="1" customWidth="1"/>
    <col min="39" max="39" width="6.75" style="305" customWidth="1"/>
    <col min="40" max="40" width="9.5" style="305" customWidth="1"/>
    <col min="41" max="41" width="11.5" style="305" customWidth="1"/>
    <col min="42" max="42" width="6.25" style="233" customWidth="1"/>
    <col min="43" max="43" width="8.75" style="305" customWidth="1"/>
    <col min="44" max="44" width="12.25" style="305" customWidth="1"/>
    <col min="45" max="45" width="10.5" style="305" customWidth="1"/>
    <col min="46" max="46" width="10.875" style="305" customWidth="1"/>
    <col min="47" max="47" width="12.25" style="305" customWidth="1"/>
    <col min="48" max="48" width="10.125" style="305" hidden="1" customWidth="1"/>
    <col min="49" max="50" width="12.25" style="305" hidden="1" customWidth="1"/>
    <col min="51" max="53" width="12.25" style="305" customWidth="1"/>
    <col min="54" max="54" width="6" style="233" customWidth="1"/>
    <col min="55" max="55" width="7.125" style="233" customWidth="1"/>
    <col min="56" max="59" width="9.375" style="305" customWidth="1"/>
    <col min="60" max="62" width="9.375" style="305" hidden="1" customWidth="1"/>
    <col min="63" max="65" width="9.375" style="305" customWidth="1"/>
    <col min="66" max="66" width="7.25" style="305" customWidth="1"/>
    <col min="67" max="67" width="6.5" style="233" customWidth="1"/>
    <col min="68" max="68" width="9.875" style="233" customWidth="1"/>
    <col min="69" max="70" width="9.875" style="305" customWidth="1"/>
    <col min="71" max="71" width="12.625" style="233" customWidth="1"/>
    <col min="72" max="74" width="12.625" style="233" hidden="1" customWidth="1"/>
    <col min="75" max="77" width="9.875" style="233" customWidth="1"/>
    <col min="78" max="79" width="9" style="233" customWidth="1"/>
    <col min="80" max="80" width="12" style="305" customWidth="1"/>
    <col min="81" max="81" width="6.75" style="305" customWidth="1"/>
    <col min="82" max="82" width="10.625" style="305" customWidth="1"/>
    <col min="83" max="92" width="10.375" style="233" customWidth="1"/>
    <col min="93" max="93" width="6.25" style="233" customWidth="1"/>
    <col min="94" max="94" width="8.625" style="233" customWidth="1"/>
    <col min="95" max="98" width="11.25" style="233" customWidth="1"/>
    <col min="99" max="101" width="11.25" style="233" hidden="1" customWidth="1"/>
    <col min="102" max="104" width="11.25" style="233" customWidth="1"/>
    <col min="105" max="105" width="6.5" style="233" customWidth="1"/>
    <col min="106" max="106" width="8.75" style="233" customWidth="1"/>
    <col min="107" max="107" width="14.5" style="309" customWidth="1"/>
    <col min="108" max="108" width="6.25" style="233" customWidth="1"/>
    <col min="109" max="109" width="8.5" style="233" customWidth="1"/>
    <col min="110" max="110" width="14.375" style="233" customWidth="1"/>
    <col min="111" max="112" width="9" style="233" hidden="1" customWidth="1"/>
    <col min="113" max="113" width="1.875" style="233" hidden="1" customWidth="1"/>
    <col min="114" max="114" width="8.75" style="233" customWidth="1"/>
    <col min="115" max="115" width="9.375" style="305" customWidth="1"/>
    <col min="116" max="116" width="14.375" style="233" customWidth="1"/>
    <col min="117" max="117" width="8.875" style="233" hidden="1" customWidth="1"/>
    <col min="118" max="118" width="11.5" style="233" hidden="1" customWidth="1"/>
    <col min="119" max="119" width="14.375" style="233" hidden="1" customWidth="1"/>
    <col min="120" max="120" width="6.375" style="233" customWidth="1"/>
    <col min="121" max="121" width="8.75" style="233" customWidth="1"/>
    <col min="122" max="122" width="16.375" style="310" customWidth="1"/>
    <col min="123" max="123" width="8.125" style="233" customWidth="1"/>
    <col min="124" max="124" width="11" style="233" customWidth="1"/>
    <col min="125" max="125" width="15.25" style="310" customWidth="1"/>
    <col min="126" max="16384" width="9" style="233"/>
  </cols>
  <sheetData>
    <row r="2" spans="1:125" ht="33" customHeight="1">
      <c r="A2" s="443" t="s">
        <v>3297</v>
      </c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3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  <c r="AT2" s="443"/>
      <c r="AU2" s="443"/>
      <c r="AV2" s="443"/>
      <c r="AW2" s="443"/>
      <c r="AX2" s="443"/>
      <c r="AY2" s="443"/>
      <c r="AZ2" s="443"/>
      <c r="BA2" s="443"/>
      <c r="BB2" s="443"/>
      <c r="BC2" s="443"/>
      <c r="BD2" s="443"/>
      <c r="BE2" s="443"/>
      <c r="BF2" s="443"/>
      <c r="BG2" s="443"/>
      <c r="BH2" s="443"/>
      <c r="BI2" s="443"/>
      <c r="BJ2" s="443"/>
      <c r="BK2" s="443"/>
      <c r="BL2" s="443"/>
      <c r="BM2" s="443"/>
      <c r="BN2" s="443"/>
      <c r="BO2" s="443"/>
      <c r="BP2" s="443"/>
      <c r="BQ2" s="443"/>
      <c r="BR2" s="443"/>
      <c r="BS2" s="443"/>
      <c r="BT2" s="443"/>
      <c r="BU2" s="443"/>
      <c r="BV2" s="443"/>
      <c r="BW2" s="443"/>
      <c r="BX2" s="443"/>
      <c r="BY2" s="443"/>
      <c r="BZ2" s="443"/>
      <c r="CA2" s="443"/>
      <c r="CB2" s="443"/>
      <c r="CC2" s="443"/>
      <c r="CD2" s="443"/>
      <c r="CE2" s="443"/>
      <c r="CF2" s="443"/>
      <c r="CG2" s="443"/>
      <c r="CH2" s="443"/>
      <c r="CI2" s="443"/>
      <c r="CJ2" s="443"/>
      <c r="CK2" s="443"/>
      <c r="CL2" s="443"/>
      <c r="CM2" s="443"/>
      <c r="CN2" s="443"/>
      <c r="CO2" s="443"/>
      <c r="CP2" s="443"/>
      <c r="CQ2" s="443"/>
      <c r="CR2" s="443"/>
      <c r="CS2" s="443"/>
      <c r="CT2" s="443"/>
      <c r="CU2" s="443"/>
      <c r="CV2" s="443"/>
      <c r="CW2" s="443"/>
      <c r="CX2" s="443"/>
      <c r="CY2" s="443"/>
      <c r="CZ2" s="443"/>
      <c r="DA2" s="443"/>
      <c r="DB2" s="443"/>
      <c r="DC2" s="443"/>
      <c r="DD2" s="443"/>
      <c r="DE2" s="443"/>
      <c r="DF2" s="443"/>
      <c r="DG2" s="443"/>
      <c r="DH2" s="443"/>
      <c r="DI2" s="443"/>
      <c r="DJ2" s="443"/>
      <c r="DK2" s="443"/>
      <c r="DL2" s="443"/>
      <c r="DM2" s="443"/>
      <c r="DN2" s="443"/>
      <c r="DO2" s="443"/>
      <c r="DP2" s="443"/>
      <c r="DQ2" s="443"/>
      <c r="DR2" s="443"/>
      <c r="DS2" s="443"/>
      <c r="DT2" s="443"/>
      <c r="DU2" s="443"/>
    </row>
    <row r="4" spans="1:125" ht="73.5" customHeight="1">
      <c r="A4" s="472" t="s">
        <v>0</v>
      </c>
      <c r="B4" s="473" t="s">
        <v>1769</v>
      </c>
      <c r="C4" s="474" t="s">
        <v>3025</v>
      </c>
      <c r="D4" s="475"/>
      <c r="E4" s="475"/>
      <c r="F4" s="475"/>
      <c r="G4" s="475"/>
      <c r="H4" s="475"/>
      <c r="I4" s="475"/>
      <c r="J4" s="475"/>
      <c r="K4" s="475"/>
      <c r="L4" s="475"/>
      <c r="M4" s="475"/>
      <c r="N4" s="475"/>
      <c r="O4" s="475"/>
      <c r="P4" s="475"/>
      <c r="Q4" s="475"/>
      <c r="R4" s="475"/>
      <c r="S4" s="475"/>
      <c r="T4" s="476"/>
      <c r="U4" s="477" t="s">
        <v>3026</v>
      </c>
      <c r="V4" s="478"/>
      <c r="W4" s="479"/>
      <c r="X4" s="477" t="s">
        <v>3027</v>
      </c>
      <c r="Y4" s="475"/>
      <c r="Z4" s="475"/>
      <c r="AA4" s="475"/>
      <c r="AB4" s="475"/>
      <c r="AC4" s="475"/>
      <c r="AD4" s="475"/>
      <c r="AE4" s="475"/>
      <c r="AF4" s="475"/>
      <c r="AG4" s="475"/>
      <c r="AH4" s="475"/>
      <c r="AI4" s="475"/>
      <c r="AJ4" s="475"/>
      <c r="AK4" s="475"/>
      <c r="AL4" s="475"/>
      <c r="AM4" s="475"/>
      <c r="AN4" s="475"/>
      <c r="AO4" s="476"/>
      <c r="AP4" s="483" t="s">
        <v>3028</v>
      </c>
      <c r="AQ4" s="484"/>
      <c r="AR4" s="484"/>
      <c r="AS4" s="484"/>
      <c r="AT4" s="484"/>
      <c r="AU4" s="484"/>
      <c r="AV4" s="484"/>
      <c r="AW4" s="484"/>
      <c r="AX4" s="484"/>
      <c r="AY4" s="484"/>
      <c r="AZ4" s="484"/>
      <c r="BA4" s="485"/>
      <c r="BB4" s="483" t="s">
        <v>3029</v>
      </c>
      <c r="BC4" s="484"/>
      <c r="BD4" s="484"/>
      <c r="BE4" s="484"/>
      <c r="BF4" s="484"/>
      <c r="BG4" s="484"/>
      <c r="BH4" s="484"/>
      <c r="BI4" s="484"/>
      <c r="BJ4" s="484"/>
      <c r="BK4" s="484"/>
      <c r="BL4" s="484"/>
      <c r="BM4" s="485"/>
      <c r="BN4" s="483" t="s">
        <v>3030</v>
      </c>
      <c r="BO4" s="484"/>
      <c r="BP4" s="484"/>
      <c r="BQ4" s="484"/>
      <c r="BR4" s="484"/>
      <c r="BS4" s="484"/>
      <c r="BT4" s="484"/>
      <c r="BU4" s="484"/>
      <c r="BV4" s="484"/>
      <c r="BW4" s="484"/>
      <c r="BX4" s="484"/>
      <c r="BY4" s="485"/>
      <c r="BZ4" s="483" t="s">
        <v>3031</v>
      </c>
      <c r="CA4" s="484"/>
      <c r="CB4" s="485"/>
      <c r="CC4" s="483" t="s">
        <v>3032</v>
      </c>
      <c r="CD4" s="484"/>
      <c r="CE4" s="484"/>
      <c r="CF4" s="484"/>
      <c r="CG4" s="484"/>
      <c r="CH4" s="484"/>
      <c r="CI4" s="484"/>
      <c r="CJ4" s="484"/>
      <c r="CK4" s="484"/>
      <c r="CL4" s="484"/>
      <c r="CM4" s="484"/>
      <c r="CN4" s="485"/>
      <c r="CO4" s="483" t="s">
        <v>3033</v>
      </c>
      <c r="CP4" s="484"/>
      <c r="CQ4" s="484"/>
      <c r="CR4" s="484"/>
      <c r="CS4" s="484"/>
      <c r="CT4" s="484"/>
      <c r="CU4" s="484"/>
      <c r="CV4" s="484"/>
      <c r="CW4" s="484"/>
      <c r="CX4" s="484"/>
      <c r="CY4" s="484"/>
      <c r="CZ4" s="485"/>
      <c r="DA4" s="489" t="s">
        <v>3034</v>
      </c>
      <c r="DB4" s="490"/>
      <c r="DC4" s="490"/>
      <c r="DD4" s="490"/>
      <c r="DE4" s="490"/>
      <c r="DF4" s="490"/>
      <c r="DG4" s="490"/>
      <c r="DH4" s="490"/>
      <c r="DI4" s="490"/>
      <c r="DJ4" s="490"/>
      <c r="DK4" s="490"/>
      <c r="DL4" s="490"/>
      <c r="DM4" s="490"/>
      <c r="DN4" s="490"/>
      <c r="DO4" s="490"/>
      <c r="DP4" s="490"/>
      <c r="DQ4" s="490"/>
      <c r="DR4" s="491"/>
      <c r="DS4" s="462" t="s">
        <v>86</v>
      </c>
      <c r="DT4" s="462"/>
      <c r="DU4" s="462"/>
    </row>
    <row r="5" spans="1:125" ht="27" customHeight="1">
      <c r="A5" s="472"/>
      <c r="B5" s="473"/>
      <c r="C5" s="463" t="s">
        <v>3035</v>
      </c>
      <c r="D5" s="464"/>
      <c r="E5" s="465"/>
      <c r="F5" s="463" t="s">
        <v>3036</v>
      </c>
      <c r="G5" s="464"/>
      <c r="H5" s="465"/>
      <c r="I5" s="466" t="s">
        <v>3037</v>
      </c>
      <c r="J5" s="467"/>
      <c r="K5" s="468"/>
      <c r="L5" s="463" t="s">
        <v>3038</v>
      </c>
      <c r="M5" s="464"/>
      <c r="N5" s="465"/>
      <c r="O5" s="463" t="s">
        <v>3039</v>
      </c>
      <c r="P5" s="464"/>
      <c r="Q5" s="465"/>
      <c r="R5" s="469" t="s">
        <v>86</v>
      </c>
      <c r="S5" s="470"/>
      <c r="T5" s="471"/>
      <c r="U5" s="480"/>
      <c r="V5" s="481"/>
      <c r="W5" s="482"/>
      <c r="X5" s="463" t="s">
        <v>3035</v>
      </c>
      <c r="Y5" s="464"/>
      <c r="Z5" s="465"/>
      <c r="AA5" s="463" t="s">
        <v>3036</v>
      </c>
      <c r="AB5" s="464"/>
      <c r="AC5" s="465"/>
      <c r="AD5" s="463" t="s">
        <v>3037</v>
      </c>
      <c r="AE5" s="464"/>
      <c r="AF5" s="465"/>
      <c r="AG5" s="463" t="s">
        <v>3038</v>
      </c>
      <c r="AH5" s="464"/>
      <c r="AI5" s="465"/>
      <c r="AJ5" s="463" t="s">
        <v>3039</v>
      </c>
      <c r="AK5" s="464"/>
      <c r="AL5" s="465"/>
      <c r="AM5" s="486" t="s">
        <v>86</v>
      </c>
      <c r="AN5" s="487"/>
      <c r="AO5" s="488"/>
      <c r="AP5" s="463" t="s">
        <v>3037</v>
      </c>
      <c r="AQ5" s="464"/>
      <c r="AR5" s="465"/>
      <c r="AS5" s="463" t="s">
        <v>3038</v>
      </c>
      <c r="AT5" s="464"/>
      <c r="AU5" s="465"/>
      <c r="AV5" s="463" t="s">
        <v>3039</v>
      </c>
      <c r="AW5" s="464"/>
      <c r="AX5" s="465"/>
      <c r="AY5" s="486" t="s">
        <v>86</v>
      </c>
      <c r="AZ5" s="487"/>
      <c r="BA5" s="488"/>
      <c r="BB5" s="463" t="s">
        <v>3037</v>
      </c>
      <c r="BC5" s="464"/>
      <c r="BD5" s="465"/>
      <c r="BE5" s="463" t="s">
        <v>3038</v>
      </c>
      <c r="BF5" s="464"/>
      <c r="BG5" s="465"/>
      <c r="BH5" s="463" t="s">
        <v>3039</v>
      </c>
      <c r="BI5" s="464"/>
      <c r="BJ5" s="465"/>
      <c r="BK5" s="463" t="s">
        <v>86</v>
      </c>
      <c r="BL5" s="464"/>
      <c r="BM5" s="465"/>
      <c r="BN5" s="463" t="s">
        <v>3037</v>
      </c>
      <c r="BO5" s="464"/>
      <c r="BP5" s="465"/>
      <c r="BQ5" s="463" t="s">
        <v>3038</v>
      </c>
      <c r="BR5" s="464"/>
      <c r="BS5" s="465"/>
      <c r="BT5" s="463" t="s">
        <v>3039</v>
      </c>
      <c r="BU5" s="464"/>
      <c r="BV5" s="465"/>
      <c r="BW5" s="486" t="s">
        <v>86</v>
      </c>
      <c r="BX5" s="487"/>
      <c r="BY5" s="488"/>
      <c r="BZ5" s="492" t="s">
        <v>3038</v>
      </c>
      <c r="CA5" s="493"/>
      <c r="CB5" s="494"/>
      <c r="CC5" s="463" t="s">
        <v>3037</v>
      </c>
      <c r="CD5" s="464"/>
      <c r="CE5" s="465"/>
      <c r="CF5" s="463" t="s">
        <v>3038</v>
      </c>
      <c r="CG5" s="464"/>
      <c r="CH5" s="465"/>
      <c r="CI5" s="463" t="s">
        <v>3039</v>
      </c>
      <c r="CJ5" s="464"/>
      <c r="CK5" s="465"/>
      <c r="CL5" s="486" t="s">
        <v>86</v>
      </c>
      <c r="CM5" s="487"/>
      <c r="CN5" s="488"/>
      <c r="CO5" s="463" t="s">
        <v>3037</v>
      </c>
      <c r="CP5" s="464"/>
      <c r="CQ5" s="465"/>
      <c r="CR5" s="463" t="s">
        <v>3038</v>
      </c>
      <c r="CS5" s="464"/>
      <c r="CT5" s="465"/>
      <c r="CU5" s="463" t="s">
        <v>3039</v>
      </c>
      <c r="CV5" s="464"/>
      <c r="CW5" s="465"/>
      <c r="CX5" s="486" t="s">
        <v>86</v>
      </c>
      <c r="CY5" s="487"/>
      <c r="CZ5" s="488"/>
      <c r="DA5" s="463" t="s">
        <v>3036</v>
      </c>
      <c r="DB5" s="464"/>
      <c r="DC5" s="465"/>
      <c r="DD5" s="463" t="s">
        <v>3037</v>
      </c>
      <c r="DE5" s="464"/>
      <c r="DF5" s="465"/>
      <c r="DG5" s="234" t="s">
        <v>3040</v>
      </c>
      <c r="DH5" s="235"/>
      <c r="DI5" s="236"/>
      <c r="DJ5" s="463" t="s">
        <v>3041</v>
      </c>
      <c r="DK5" s="464"/>
      <c r="DL5" s="465"/>
      <c r="DM5" s="463" t="s">
        <v>3042</v>
      </c>
      <c r="DN5" s="464"/>
      <c r="DO5" s="465"/>
      <c r="DP5" s="486" t="s">
        <v>86</v>
      </c>
      <c r="DQ5" s="487"/>
      <c r="DR5" s="488"/>
      <c r="DS5" s="462"/>
      <c r="DT5" s="462"/>
      <c r="DU5" s="462"/>
    </row>
    <row r="6" spans="1:125">
      <c r="A6" s="472"/>
      <c r="B6" s="473"/>
      <c r="C6" s="237" t="s">
        <v>81</v>
      </c>
      <c r="D6" s="237" t="s">
        <v>82</v>
      </c>
      <c r="E6" s="237" t="s">
        <v>85</v>
      </c>
      <c r="F6" s="237" t="s">
        <v>81</v>
      </c>
      <c r="G6" s="237" t="s">
        <v>82</v>
      </c>
      <c r="H6" s="237" t="s">
        <v>85</v>
      </c>
      <c r="I6" s="237" t="s">
        <v>81</v>
      </c>
      <c r="J6" s="237" t="s">
        <v>82</v>
      </c>
      <c r="K6" s="237" t="s">
        <v>85</v>
      </c>
      <c r="L6" s="238" t="s">
        <v>81</v>
      </c>
      <c r="M6" s="237" t="s">
        <v>82</v>
      </c>
      <c r="N6" s="237" t="s">
        <v>85</v>
      </c>
      <c r="O6" s="238" t="s">
        <v>81</v>
      </c>
      <c r="P6" s="237" t="s">
        <v>82</v>
      </c>
      <c r="Q6" s="237" t="s">
        <v>85</v>
      </c>
      <c r="R6" s="239" t="s">
        <v>81</v>
      </c>
      <c r="S6" s="240" t="s">
        <v>82</v>
      </c>
      <c r="T6" s="240" t="s">
        <v>85</v>
      </c>
      <c r="U6" s="238" t="s">
        <v>81</v>
      </c>
      <c r="V6" s="238" t="s">
        <v>82</v>
      </c>
      <c r="W6" s="238" t="s">
        <v>85</v>
      </c>
      <c r="X6" s="238" t="s">
        <v>81</v>
      </c>
      <c r="Y6" s="237" t="s">
        <v>82</v>
      </c>
      <c r="Z6" s="238" t="s">
        <v>85</v>
      </c>
      <c r="AA6" s="238" t="s">
        <v>81</v>
      </c>
      <c r="AB6" s="237" t="s">
        <v>82</v>
      </c>
      <c r="AC6" s="238" t="s">
        <v>85</v>
      </c>
      <c r="AD6" s="238" t="s">
        <v>81</v>
      </c>
      <c r="AE6" s="237" t="s">
        <v>82</v>
      </c>
      <c r="AF6" s="237" t="s">
        <v>85</v>
      </c>
      <c r="AG6" s="238" t="s">
        <v>81</v>
      </c>
      <c r="AH6" s="237" t="s">
        <v>82</v>
      </c>
      <c r="AI6" s="237" t="s">
        <v>85</v>
      </c>
      <c r="AJ6" s="238" t="s">
        <v>81</v>
      </c>
      <c r="AK6" s="237" t="s">
        <v>82</v>
      </c>
      <c r="AL6" s="237" t="s">
        <v>85</v>
      </c>
      <c r="AM6" s="240" t="s">
        <v>81</v>
      </c>
      <c r="AN6" s="240" t="s">
        <v>82</v>
      </c>
      <c r="AO6" s="240" t="s">
        <v>85</v>
      </c>
      <c r="AP6" s="238" t="s">
        <v>81</v>
      </c>
      <c r="AQ6" s="237" t="s">
        <v>82</v>
      </c>
      <c r="AR6" s="237" t="s">
        <v>85</v>
      </c>
      <c r="AS6" s="238" t="s">
        <v>81</v>
      </c>
      <c r="AT6" s="237" t="s">
        <v>82</v>
      </c>
      <c r="AU6" s="237" t="s">
        <v>85</v>
      </c>
      <c r="AV6" s="238" t="s">
        <v>81</v>
      </c>
      <c r="AW6" s="237" t="s">
        <v>82</v>
      </c>
      <c r="AX6" s="237" t="s">
        <v>85</v>
      </c>
      <c r="AY6" s="239" t="s">
        <v>81</v>
      </c>
      <c r="AZ6" s="240" t="s">
        <v>82</v>
      </c>
      <c r="BA6" s="240" t="s">
        <v>85</v>
      </c>
      <c r="BB6" s="238" t="s">
        <v>81</v>
      </c>
      <c r="BC6" s="238" t="s">
        <v>82</v>
      </c>
      <c r="BD6" s="237" t="s">
        <v>85</v>
      </c>
      <c r="BE6" s="238" t="s">
        <v>81</v>
      </c>
      <c r="BF6" s="238" t="s">
        <v>82</v>
      </c>
      <c r="BG6" s="237" t="s">
        <v>85</v>
      </c>
      <c r="BH6" s="238" t="s">
        <v>81</v>
      </c>
      <c r="BI6" s="238" t="s">
        <v>82</v>
      </c>
      <c r="BJ6" s="237" t="s">
        <v>85</v>
      </c>
      <c r="BK6" s="238" t="s">
        <v>81</v>
      </c>
      <c r="BL6" s="238" t="s">
        <v>82</v>
      </c>
      <c r="BM6" s="237" t="s">
        <v>85</v>
      </c>
      <c r="BN6" s="237" t="s">
        <v>81</v>
      </c>
      <c r="BO6" s="238" t="s">
        <v>82</v>
      </c>
      <c r="BP6" s="238" t="s">
        <v>85</v>
      </c>
      <c r="BQ6" s="237" t="s">
        <v>81</v>
      </c>
      <c r="BR6" s="237" t="s">
        <v>82</v>
      </c>
      <c r="BS6" s="238" t="s">
        <v>85</v>
      </c>
      <c r="BT6" s="237" t="s">
        <v>81</v>
      </c>
      <c r="BU6" s="237" t="s">
        <v>82</v>
      </c>
      <c r="BV6" s="238" t="s">
        <v>85</v>
      </c>
      <c r="BW6" s="239" t="s">
        <v>81</v>
      </c>
      <c r="BX6" s="239" t="s">
        <v>82</v>
      </c>
      <c r="BY6" s="239" t="s">
        <v>85</v>
      </c>
      <c r="BZ6" s="238" t="s">
        <v>81</v>
      </c>
      <c r="CA6" s="238" t="s">
        <v>82</v>
      </c>
      <c r="CB6" s="237" t="s">
        <v>85</v>
      </c>
      <c r="CC6" s="237" t="s">
        <v>81</v>
      </c>
      <c r="CD6" s="237" t="s">
        <v>82</v>
      </c>
      <c r="CE6" s="238" t="s">
        <v>85</v>
      </c>
      <c r="CF6" s="238" t="s">
        <v>81</v>
      </c>
      <c r="CG6" s="238" t="s">
        <v>82</v>
      </c>
      <c r="CH6" s="238" t="s">
        <v>85</v>
      </c>
      <c r="CI6" s="238" t="s">
        <v>81</v>
      </c>
      <c r="CJ6" s="238" t="s">
        <v>82</v>
      </c>
      <c r="CK6" s="238" t="s">
        <v>85</v>
      </c>
      <c r="CL6" s="239" t="s">
        <v>81</v>
      </c>
      <c r="CM6" s="239" t="s">
        <v>82</v>
      </c>
      <c r="CN6" s="239" t="s">
        <v>85</v>
      </c>
      <c r="CO6" s="238" t="s">
        <v>81</v>
      </c>
      <c r="CP6" s="238" t="s">
        <v>82</v>
      </c>
      <c r="CQ6" s="238" t="s">
        <v>85</v>
      </c>
      <c r="CR6" s="238" t="s">
        <v>81</v>
      </c>
      <c r="CS6" s="238" t="s">
        <v>82</v>
      </c>
      <c r="CT6" s="238" t="s">
        <v>85</v>
      </c>
      <c r="CU6" s="238" t="s">
        <v>81</v>
      </c>
      <c r="CV6" s="238" t="s">
        <v>82</v>
      </c>
      <c r="CW6" s="238" t="s">
        <v>85</v>
      </c>
      <c r="CX6" s="239" t="s">
        <v>81</v>
      </c>
      <c r="CY6" s="239" t="s">
        <v>82</v>
      </c>
      <c r="CZ6" s="239" t="s">
        <v>85</v>
      </c>
      <c r="DA6" s="238" t="s">
        <v>81</v>
      </c>
      <c r="DB6" s="238" t="s">
        <v>82</v>
      </c>
      <c r="DC6" s="241" t="s">
        <v>85</v>
      </c>
      <c r="DD6" s="238" t="s">
        <v>81</v>
      </c>
      <c r="DE6" s="238" t="s">
        <v>82</v>
      </c>
      <c r="DF6" s="238" t="s">
        <v>85</v>
      </c>
      <c r="DG6" s="238" t="s">
        <v>81</v>
      </c>
      <c r="DH6" s="238" t="s">
        <v>82</v>
      </c>
      <c r="DI6" s="238" t="s">
        <v>85</v>
      </c>
      <c r="DJ6" s="238" t="s">
        <v>81</v>
      </c>
      <c r="DK6" s="237" t="s">
        <v>82</v>
      </c>
      <c r="DL6" s="238" t="s">
        <v>85</v>
      </c>
      <c r="DM6" s="238" t="s">
        <v>81</v>
      </c>
      <c r="DN6" s="237" t="s">
        <v>82</v>
      </c>
      <c r="DO6" s="238" t="s">
        <v>85</v>
      </c>
      <c r="DP6" s="239" t="s">
        <v>81</v>
      </c>
      <c r="DQ6" s="239" t="s">
        <v>82</v>
      </c>
      <c r="DR6" s="242" t="s">
        <v>85</v>
      </c>
      <c r="DS6" s="239" t="s">
        <v>81</v>
      </c>
      <c r="DT6" s="239" t="s">
        <v>82</v>
      </c>
      <c r="DU6" s="242" t="s">
        <v>85</v>
      </c>
    </row>
    <row r="7" spans="1:125" s="265" customFormat="1" ht="25.5" customHeight="1">
      <c r="A7" s="243">
        <v>1</v>
      </c>
      <c r="B7" s="244" t="s">
        <v>80</v>
      </c>
      <c r="C7" s="245">
        <v>0</v>
      </c>
      <c r="D7" s="245">
        <v>0</v>
      </c>
      <c r="E7" s="245">
        <v>0</v>
      </c>
      <c r="F7" s="246">
        <v>1</v>
      </c>
      <c r="G7" s="246">
        <v>346</v>
      </c>
      <c r="H7" s="246">
        <v>30000</v>
      </c>
      <c r="I7" s="247">
        <v>4</v>
      </c>
      <c r="J7" s="247">
        <v>3546</v>
      </c>
      <c r="K7" s="247">
        <v>350000</v>
      </c>
      <c r="L7" s="247">
        <v>2</v>
      </c>
      <c r="M7" s="247">
        <v>891</v>
      </c>
      <c r="N7" s="247">
        <v>80000</v>
      </c>
      <c r="O7" s="247"/>
      <c r="P7" s="247"/>
      <c r="Q7" s="247"/>
      <c r="R7" s="248">
        <f>C7+F7+I7+L7+O7</f>
        <v>7</v>
      </c>
      <c r="S7" s="248">
        <f>D7+G7+J7+M7+P7</f>
        <v>4783</v>
      </c>
      <c r="T7" s="248">
        <f>E7+H7+K7+N7+Q7</f>
        <v>460000</v>
      </c>
      <c r="U7" s="249">
        <v>0</v>
      </c>
      <c r="V7" s="250">
        <v>0</v>
      </c>
      <c r="W7" s="250">
        <v>0</v>
      </c>
      <c r="X7" s="251">
        <v>6</v>
      </c>
      <c r="Y7" s="252">
        <v>2268</v>
      </c>
      <c r="Z7" s="252">
        <v>63396</v>
      </c>
      <c r="AA7" s="246">
        <v>4</v>
      </c>
      <c r="AB7" s="246">
        <v>430</v>
      </c>
      <c r="AC7" s="246">
        <v>9072</v>
      </c>
      <c r="AD7" s="247">
        <v>3</v>
      </c>
      <c r="AE7" s="247">
        <v>3458</v>
      </c>
      <c r="AF7" s="247">
        <v>95472</v>
      </c>
      <c r="AG7" s="247">
        <v>3</v>
      </c>
      <c r="AH7" s="247">
        <v>1855</v>
      </c>
      <c r="AI7" s="247">
        <v>8775</v>
      </c>
      <c r="AJ7" s="247"/>
      <c r="AK7" s="247"/>
      <c r="AL7" s="247"/>
      <c r="AM7" s="248">
        <f>X7+AA7+AD7+AG7+AJ7</f>
        <v>16</v>
      </c>
      <c r="AN7" s="248">
        <f>Y7+AB7+AE7+AH7+AK7</f>
        <v>8011</v>
      </c>
      <c r="AO7" s="248">
        <f>Z7+AC7+AF7+AI7+AL7</f>
        <v>176715</v>
      </c>
      <c r="AP7" s="253">
        <v>35</v>
      </c>
      <c r="AQ7" s="253">
        <v>3464</v>
      </c>
      <c r="AR7" s="253">
        <v>692800</v>
      </c>
      <c r="AS7" s="253">
        <v>55</v>
      </c>
      <c r="AT7" s="253">
        <v>6129</v>
      </c>
      <c r="AU7" s="253">
        <v>1225800</v>
      </c>
      <c r="AV7" s="253"/>
      <c r="AW7" s="253"/>
      <c r="AX7" s="253"/>
      <c r="AY7" s="254">
        <f>AP7+AS7+AV7</f>
        <v>90</v>
      </c>
      <c r="AZ7" s="254">
        <f>AQ7+AT7+AW7</f>
        <v>9593</v>
      </c>
      <c r="BA7" s="254">
        <f>AR7+AU7+AX7</f>
        <v>1918600</v>
      </c>
      <c r="BB7" s="249">
        <v>0</v>
      </c>
      <c r="BC7" s="249">
        <v>0</v>
      </c>
      <c r="BD7" s="249">
        <v>0</v>
      </c>
      <c r="BE7" s="249">
        <v>0</v>
      </c>
      <c r="BF7" s="249">
        <v>0</v>
      </c>
      <c r="BG7" s="249">
        <v>0</v>
      </c>
      <c r="BH7" s="249"/>
      <c r="BI7" s="249"/>
      <c r="BJ7" s="249"/>
      <c r="BK7" s="255">
        <f>BB7+BE7+BH7</f>
        <v>0</v>
      </c>
      <c r="BL7" s="255">
        <f>BC7+BF7+BI7</f>
        <v>0</v>
      </c>
      <c r="BM7" s="255">
        <f>BD7+BG7+BJ7</f>
        <v>0</v>
      </c>
      <c r="BN7" s="247">
        <v>10</v>
      </c>
      <c r="BO7" s="247">
        <v>147</v>
      </c>
      <c r="BP7" s="247">
        <v>147000</v>
      </c>
      <c r="BQ7" s="247">
        <v>3</v>
      </c>
      <c r="BR7" s="247">
        <v>16</v>
      </c>
      <c r="BS7" s="247">
        <v>16000</v>
      </c>
      <c r="BT7" s="247"/>
      <c r="BU7" s="247"/>
      <c r="BV7" s="247"/>
      <c r="BW7" s="255">
        <f>BN7+BQ7+BT7</f>
        <v>13</v>
      </c>
      <c r="BX7" s="255">
        <f>BO7+BR7+BU7</f>
        <v>163</v>
      </c>
      <c r="BY7" s="255">
        <f>BP7+BS7+BV7</f>
        <v>163000</v>
      </c>
      <c r="BZ7" s="245">
        <v>0</v>
      </c>
      <c r="CA7" s="245">
        <v>0</v>
      </c>
      <c r="CB7" s="249">
        <v>0</v>
      </c>
      <c r="CC7" s="245">
        <v>0</v>
      </c>
      <c r="CD7" s="245">
        <v>0</v>
      </c>
      <c r="CE7" s="249">
        <v>0</v>
      </c>
      <c r="CF7" s="245">
        <v>0</v>
      </c>
      <c r="CG7" s="245">
        <v>0</v>
      </c>
      <c r="CH7" s="249">
        <v>0</v>
      </c>
      <c r="CI7" s="249"/>
      <c r="CJ7" s="249"/>
      <c r="CK7" s="249"/>
      <c r="CL7" s="255">
        <f>CC7+CF7+CI7</f>
        <v>0</v>
      </c>
      <c r="CM7" s="255">
        <f>CD7+CG7+CJ7</f>
        <v>0</v>
      </c>
      <c r="CN7" s="255">
        <f>CE7+CH7+CK7</f>
        <v>0</v>
      </c>
      <c r="CO7" s="249">
        <v>0</v>
      </c>
      <c r="CP7" s="249">
        <v>0</v>
      </c>
      <c r="CQ7" s="249">
        <v>0</v>
      </c>
      <c r="CR7" s="249">
        <v>0</v>
      </c>
      <c r="CS7" s="249">
        <v>0</v>
      </c>
      <c r="CT7" s="249">
        <v>0</v>
      </c>
      <c r="CU7" s="249"/>
      <c r="CV7" s="249"/>
      <c r="CW7" s="249"/>
      <c r="CX7" s="255">
        <f>CO7+CR7+CU7</f>
        <v>0</v>
      </c>
      <c r="CY7" s="255">
        <f>CP7+CS7+CV7</f>
        <v>0</v>
      </c>
      <c r="CZ7" s="255">
        <f>CQ7+CT7+CW7</f>
        <v>0</v>
      </c>
      <c r="DA7" s="246">
        <v>1</v>
      </c>
      <c r="DB7" s="256">
        <v>3628</v>
      </c>
      <c r="DC7" s="257">
        <v>382258</v>
      </c>
      <c r="DD7" s="258">
        <v>1</v>
      </c>
      <c r="DE7" s="246">
        <v>1334</v>
      </c>
      <c r="DF7" s="259">
        <v>360000</v>
      </c>
      <c r="DG7" s="258"/>
      <c r="DH7" s="258"/>
      <c r="DI7" s="258"/>
      <c r="DJ7" s="258">
        <v>1</v>
      </c>
      <c r="DK7" s="246">
        <v>779</v>
      </c>
      <c r="DL7" s="260">
        <v>192000</v>
      </c>
      <c r="DM7" s="260"/>
      <c r="DN7" s="260"/>
      <c r="DO7" s="260"/>
      <c r="DP7" s="261">
        <v>1</v>
      </c>
      <c r="DQ7" s="261">
        <f>DB7+DE7+DK7+DN7</f>
        <v>5741</v>
      </c>
      <c r="DR7" s="262">
        <f>DC7+DF7+DL7+DO7</f>
        <v>934258</v>
      </c>
      <c r="DS7" s="263">
        <f t="shared" ref="DS7:DU31" si="0">R7+U7++AM7+AY7+BK7+BW7+BZ7+CL7+CX7+DP7</f>
        <v>127</v>
      </c>
      <c r="DT7" s="263">
        <f t="shared" si="0"/>
        <v>28291</v>
      </c>
      <c r="DU7" s="264">
        <f t="shared" si="0"/>
        <v>3652573</v>
      </c>
    </row>
    <row r="8" spans="1:125" s="265" customFormat="1" ht="24" customHeight="1">
      <c r="A8" s="243">
        <v>2</v>
      </c>
      <c r="B8" s="258" t="s">
        <v>1403</v>
      </c>
      <c r="C8" s="245">
        <v>0</v>
      </c>
      <c r="D8" s="245">
        <v>0</v>
      </c>
      <c r="E8" s="245">
        <v>0</v>
      </c>
      <c r="F8" s="245">
        <v>0</v>
      </c>
      <c r="G8" s="249">
        <v>0</v>
      </c>
      <c r="H8" s="249">
        <v>0</v>
      </c>
      <c r="I8" s="245">
        <v>0</v>
      </c>
      <c r="J8" s="245">
        <v>0</v>
      </c>
      <c r="K8" s="245">
        <v>0</v>
      </c>
      <c r="L8" s="245">
        <v>0</v>
      </c>
      <c r="M8" s="245">
        <v>0</v>
      </c>
      <c r="N8" s="245">
        <v>0</v>
      </c>
      <c r="O8" s="245"/>
      <c r="P8" s="245"/>
      <c r="Q8" s="245"/>
      <c r="R8" s="248">
        <f t="shared" ref="R8:T71" si="1">C8+F8+I8+L8+O8</f>
        <v>0</v>
      </c>
      <c r="S8" s="248">
        <f t="shared" si="1"/>
        <v>0</v>
      </c>
      <c r="T8" s="248">
        <f t="shared" si="1"/>
        <v>0</v>
      </c>
      <c r="U8" s="249">
        <v>0</v>
      </c>
      <c r="V8" s="250">
        <v>0</v>
      </c>
      <c r="W8" s="250">
        <v>0</v>
      </c>
      <c r="X8" s="249">
        <v>0</v>
      </c>
      <c r="Y8" s="250">
        <v>0</v>
      </c>
      <c r="Z8" s="250">
        <v>0</v>
      </c>
      <c r="AA8" s="249">
        <v>0</v>
      </c>
      <c r="AB8" s="249">
        <v>0</v>
      </c>
      <c r="AC8" s="249">
        <v>0</v>
      </c>
      <c r="AD8" s="249">
        <v>0</v>
      </c>
      <c r="AE8" s="249">
        <v>0</v>
      </c>
      <c r="AF8" s="249">
        <v>0</v>
      </c>
      <c r="AG8" s="249">
        <v>0</v>
      </c>
      <c r="AH8" s="249">
        <v>0</v>
      </c>
      <c r="AI8" s="249">
        <v>0</v>
      </c>
      <c r="AJ8" s="249"/>
      <c r="AK8" s="249"/>
      <c r="AL8" s="249"/>
      <c r="AM8" s="248">
        <f t="shared" ref="AM8:AO71" si="2">X8+AA8+AD8+AG8+AJ8</f>
        <v>0</v>
      </c>
      <c r="AN8" s="248">
        <f t="shared" si="2"/>
        <v>0</v>
      </c>
      <c r="AO8" s="248">
        <f t="shared" si="2"/>
        <v>0</v>
      </c>
      <c r="AP8" s="253">
        <v>3</v>
      </c>
      <c r="AQ8" s="253">
        <v>288</v>
      </c>
      <c r="AR8" s="253">
        <v>57600</v>
      </c>
      <c r="AS8" s="249">
        <v>0</v>
      </c>
      <c r="AT8" s="249">
        <v>0</v>
      </c>
      <c r="AU8" s="249">
        <v>0</v>
      </c>
      <c r="AV8" s="249"/>
      <c r="AW8" s="249"/>
      <c r="AX8" s="249"/>
      <c r="AY8" s="254">
        <f t="shared" ref="AY8:BA71" si="3">AP8+AS8+AV8</f>
        <v>3</v>
      </c>
      <c r="AZ8" s="254">
        <f t="shared" si="3"/>
        <v>288</v>
      </c>
      <c r="BA8" s="254">
        <f t="shared" si="3"/>
        <v>57600</v>
      </c>
      <c r="BB8" s="249">
        <v>0</v>
      </c>
      <c r="BC8" s="249">
        <v>0</v>
      </c>
      <c r="BD8" s="249">
        <v>0</v>
      </c>
      <c r="BE8" s="249">
        <v>0</v>
      </c>
      <c r="BF8" s="249">
        <v>0</v>
      </c>
      <c r="BG8" s="249">
        <v>0</v>
      </c>
      <c r="BH8" s="249"/>
      <c r="BI8" s="249"/>
      <c r="BJ8" s="249"/>
      <c r="BK8" s="255">
        <f t="shared" ref="BK8:BM71" si="4">BB8+BE8+BH8</f>
        <v>0</v>
      </c>
      <c r="BL8" s="255">
        <f t="shared" si="4"/>
        <v>0</v>
      </c>
      <c r="BM8" s="255">
        <f t="shared" si="4"/>
        <v>0</v>
      </c>
      <c r="BN8" s="245">
        <v>0</v>
      </c>
      <c r="BO8" s="249">
        <v>0</v>
      </c>
      <c r="BP8" s="249">
        <v>0</v>
      </c>
      <c r="BQ8" s="245">
        <v>0</v>
      </c>
      <c r="BR8" s="245">
        <v>0</v>
      </c>
      <c r="BS8" s="249">
        <v>0</v>
      </c>
      <c r="BT8" s="249"/>
      <c r="BU8" s="249"/>
      <c r="BV8" s="249"/>
      <c r="BW8" s="255">
        <f t="shared" ref="BW8:BY71" si="5">BN8+BQ8+BT8</f>
        <v>0</v>
      </c>
      <c r="BX8" s="255">
        <f t="shared" si="5"/>
        <v>0</v>
      </c>
      <c r="BY8" s="255">
        <f t="shared" si="5"/>
        <v>0</v>
      </c>
      <c r="BZ8" s="245">
        <v>0</v>
      </c>
      <c r="CA8" s="245">
        <v>0</v>
      </c>
      <c r="CB8" s="249">
        <v>0</v>
      </c>
      <c r="CC8" s="245">
        <v>0</v>
      </c>
      <c r="CD8" s="245">
        <v>0</v>
      </c>
      <c r="CE8" s="249">
        <v>0</v>
      </c>
      <c r="CF8" s="245">
        <v>0</v>
      </c>
      <c r="CG8" s="245">
        <v>0</v>
      </c>
      <c r="CH8" s="249">
        <v>0</v>
      </c>
      <c r="CI8" s="249"/>
      <c r="CJ8" s="249"/>
      <c r="CK8" s="249"/>
      <c r="CL8" s="255">
        <f t="shared" ref="CL8:CN71" si="6">CC8+CF8+CI8</f>
        <v>0</v>
      </c>
      <c r="CM8" s="255">
        <f t="shared" si="6"/>
        <v>0</v>
      </c>
      <c r="CN8" s="255">
        <f t="shared" si="6"/>
        <v>0</v>
      </c>
      <c r="CO8" s="249">
        <v>0</v>
      </c>
      <c r="CP8" s="249">
        <v>0</v>
      </c>
      <c r="CQ8" s="249">
        <v>0</v>
      </c>
      <c r="CR8" s="249">
        <v>0</v>
      </c>
      <c r="CS8" s="249">
        <v>0</v>
      </c>
      <c r="CT8" s="249">
        <v>0</v>
      </c>
      <c r="CU8" s="249"/>
      <c r="CV8" s="249"/>
      <c r="CW8" s="249"/>
      <c r="CX8" s="255">
        <f t="shared" ref="CX8:CZ71" si="7">CO8+CR8+CU8</f>
        <v>0</v>
      </c>
      <c r="CY8" s="255">
        <f t="shared" si="7"/>
        <v>0</v>
      </c>
      <c r="CZ8" s="255">
        <f t="shared" si="7"/>
        <v>0</v>
      </c>
      <c r="DA8" s="246">
        <v>1</v>
      </c>
      <c r="DB8" s="247">
        <v>1229</v>
      </c>
      <c r="DC8" s="266">
        <v>116229</v>
      </c>
      <c r="DD8" s="258">
        <v>1</v>
      </c>
      <c r="DE8" s="246">
        <v>490</v>
      </c>
      <c r="DF8" s="259">
        <v>90000</v>
      </c>
      <c r="DG8" s="258"/>
      <c r="DH8" s="258"/>
      <c r="DI8" s="258"/>
      <c r="DJ8" s="258">
        <v>1</v>
      </c>
      <c r="DK8" s="246">
        <v>233</v>
      </c>
      <c r="DL8" s="260">
        <v>67500</v>
      </c>
      <c r="DM8" s="260"/>
      <c r="DN8" s="260"/>
      <c r="DO8" s="260"/>
      <c r="DP8" s="261">
        <v>1</v>
      </c>
      <c r="DQ8" s="261">
        <f t="shared" ref="DQ8:DR71" si="8">DB8+DE8+DK8+DN8</f>
        <v>1952</v>
      </c>
      <c r="DR8" s="262">
        <f t="shared" si="8"/>
        <v>273729</v>
      </c>
      <c r="DS8" s="263">
        <f t="shared" si="0"/>
        <v>4</v>
      </c>
      <c r="DT8" s="263">
        <f t="shared" si="0"/>
        <v>2240</v>
      </c>
      <c r="DU8" s="264">
        <f t="shared" si="0"/>
        <v>331329</v>
      </c>
    </row>
    <row r="9" spans="1:125" s="265" customFormat="1" ht="25.5" customHeight="1">
      <c r="A9" s="243">
        <v>3</v>
      </c>
      <c r="B9" s="258" t="s">
        <v>180</v>
      </c>
      <c r="C9" s="246">
        <v>2</v>
      </c>
      <c r="D9" s="246">
        <v>758</v>
      </c>
      <c r="E9" s="246">
        <v>20000</v>
      </c>
      <c r="F9" s="267">
        <v>2</v>
      </c>
      <c r="G9" s="267">
        <v>1135</v>
      </c>
      <c r="H9" s="267">
        <v>110000</v>
      </c>
      <c r="I9" s="247">
        <v>5</v>
      </c>
      <c r="J9" s="247">
        <v>2320</v>
      </c>
      <c r="K9" s="247">
        <v>230000</v>
      </c>
      <c r="L9" s="247">
        <v>5</v>
      </c>
      <c r="M9" s="247">
        <v>2284</v>
      </c>
      <c r="N9" s="247">
        <v>220000</v>
      </c>
      <c r="O9" s="247"/>
      <c r="P9" s="247"/>
      <c r="Q9" s="247"/>
      <c r="R9" s="248">
        <f t="shared" si="1"/>
        <v>14</v>
      </c>
      <c r="S9" s="248">
        <f t="shared" si="1"/>
        <v>6497</v>
      </c>
      <c r="T9" s="248">
        <f t="shared" si="1"/>
        <v>580000</v>
      </c>
      <c r="U9" s="249">
        <v>0</v>
      </c>
      <c r="V9" s="250">
        <v>0</v>
      </c>
      <c r="W9" s="250">
        <v>0</v>
      </c>
      <c r="X9" s="251">
        <v>7</v>
      </c>
      <c r="Y9" s="252">
        <v>2698</v>
      </c>
      <c r="Z9" s="252">
        <v>11988</v>
      </c>
      <c r="AA9" s="246">
        <v>9</v>
      </c>
      <c r="AB9" s="246">
        <v>1269</v>
      </c>
      <c r="AC9" s="246">
        <v>46872</v>
      </c>
      <c r="AD9" s="247">
        <v>11</v>
      </c>
      <c r="AE9" s="247">
        <v>2996</v>
      </c>
      <c r="AF9" s="247">
        <v>42678</v>
      </c>
      <c r="AG9" s="249">
        <v>0</v>
      </c>
      <c r="AH9" s="249">
        <v>0</v>
      </c>
      <c r="AI9" s="249">
        <v>0</v>
      </c>
      <c r="AJ9" s="249"/>
      <c r="AK9" s="249"/>
      <c r="AL9" s="249"/>
      <c r="AM9" s="248">
        <f t="shared" si="2"/>
        <v>27</v>
      </c>
      <c r="AN9" s="248">
        <f t="shared" si="2"/>
        <v>6963</v>
      </c>
      <c r="AO9" s="248">
        <f t="shared" si="2"/>
        <v>101538</v>
      </c>
      <c r="AP9" s="253">
        <v>53</v>
      </c>
      <c r="AQ9" s="253">
        <v>4167</v>
      </c>
      <c r="AR9" s="253">
        <v>833400</v>
      </c>
      <c r="AS9" s="253">
        <v>200</v>
      </c>
      <c r="AT9" s="253">
        <v>16517</v>
      </c>
      <c r="AU9" s="253">
        <v>3303400</v>
      </c>
      <c r="AV9" s="253"/>
      <c r="AW9" s="253"/>
      <c r="AX9" s="253"/>
      <c r="AY9" s="254">
        <f t="shared" si="3"/>
        <v>253</v>
      </c>
      <c r="AZ9" s="254">
        <f t="shared" si="3"/>
        <v>20684</v>
      </c>
      <c r="BA9" s="254">
        <f t="shared" si="3"/>
        <v>4136800</v>
      </c>
      <c r="BB9" s="249">
        <v>0</v>
      </c>
      <c r="BC9" s="249">
        <v>0</v>
      </c>
      <c r="BD9" s="249">
        <v>0</v>
      </c>
      <c r="BE9" s="249">
        <v>0</v>
      </c>
      <c r="BF9" s="249">
        <v>0</v>
      </c>
      <c r="BG9" s="249">
        <v>0</v>
      </c>
      <c r="BH9" s="249"/>
      <c r="BI9" s="249"/>
      <c r="BJ9" s="249"/>
      <c r="BK9" s="255">
        <f t="shared" si="4"/>
        <v>0</v>
      </c>
      <c r="BL9" s="255">
        <f t="shared" si="4"/>
        <v>0</v>
      </c>
      <c r="BM9" s="255">
        <f t="shared" si="4"/>
        <v>0</v>
      </c>
      <c r="BN9" s="245">
        <v>0</v>
      </c>
      <c r="BO9" s="249">
        <v>0</v>
      </c>
      <c r="BP9" s="249">
        <v>0</v>
      </c>
      <c r="BQ9" s="245">
        <v>0</v>
      </c>
      <c r="BR9" s="245">
        <v>0</v>
      </c>
      <c r="BS9" s="249">
        <v>0</v>
      </c>
      <c r="BT9" s="249"/>
      <c r="BU9" s="249"/>
      <c r="BV9" s="249"/>
      <c r="BW9" s="255">
        <f t="shared" si="5"/>
        <v>0</v>
      </c>
      <c r="BX9" s="255">
        <f t="shared" si="5"/>
        <v>0</v>
      </c>
      <c r="BY9" s="255">
        <f t="shared" si="5"/>
        <v>0</v>
      </c>
      <c r="BZ9" s="245">
        <v>0</v>
      </c>
      <c r="CA9" s="245">
        <v>0</v>
      </c>
      <c r="CB9" s="249">
        <v>0</v>
      </c>
      <c r="CC9" s="247">
        <v>7</v>
      </c>
      <c r="CD9" s="247">
        <v>99</v>
      </c>
      <c r="CE9" s="247">
        <v>32300</v>
      </c>
      <c r="CF9" s="247">
        <v>8</v>
      </c>
      <c r="CG9" s="247">
        <v>342</v>
      </c>
      <c r="CH9" s="247">
        <v>95050</v>
      </c>
      <c r="CI9" s="247"/>
      <c r="CJ9" s="247"/>
      <c r="CK9" s="247"/>
      <c r="CL9" s="255">
        <f t="shared" si="6"/>
        <v>15</v>
      </c>
      <c r="CM9" s="255">
        <f t="shared" si="6"/>
        <v>441</v>
      </c>
      <c r="CN9" s="255">
        <f t="shared" si="6"/>
        <v>127350</v>
      </c>
      <c r="CO9" s="249">
        <v>0</v>
      </c>
      <c r="CP9" s="249">
        <v>0</v>
      </c>
      <c r="CQ9" s="249">
        <v>0</v>
      </c>
      <c r="CR9" s="246">
        <v>1</v>
      </c>
      <c r="CS9" s="246">
        <v>111</v>
      </c>
      <c r="CT9" s="246">
        <v>111000</v>
      </c>
      <c r="CU9" s="246"/>
      <c r="CV9" s="246"/>
      <c r="CW9" s="246"/>
      <c r="CX9" s="255">
        <f t="shared" si="7"/>
        <v>1</v>
      </c>
      <c r="CY9" s="255">
        <f t="shared" si="7"/>
        <v>111</v>
      </c>
      <c r="CZ9" s="255">
        <f t="shared" si="7"/>
        <v>111000</v>
      </c>
      <c r="DA9" s="246">
        <v>1</v>
      </c>
      <c r="DB9" s="268">
        <v>3383</v>
      </c>
      <c r="DC9" s="269">
        <v>443761.23</v>
      </c>
      <c r="DD9" s="258">
        <v>1</v>
      </c>
      <c r="DE9" s="246">
        <v>2088</v>
      </c>
      <c r="DF9" s="259">
        <v>415000</v>
      </c>
      <c r="DG9" s="258"/>
      <c r="DH9" s="258"/>
      <c r="DI9" s="258"/>
      <c r="DJ9" s="258">
        <v>1</v>
      </c>
      <c r="DK9" s="246">
        <v>920</v>
      </c>
      <c r="DL9" s="260">
        <v>224977.44</v>
      </c>
      <c r="DM9" s="260"/>
      <c r="DN9" s="260"/>
      <c r="DO9" s="260"/>
      <c r="DP9" s="261">
        <v>1</v>
      </c>
      <c r="DQ9" s="261">
        <f t="shared" si="8"/>
        <v>6391</v>
      </c>
      <c r="DR9" s="262">
        <f t="shared" si="8"/>
        <v>1083738.67</v>
      </c>
      <c r="DS9" s="263">
        <f t="shared" si="0"/>
        <v>311</v>
      </c>
      <c r="DT9" s="263">
        <f t="shared" si="0"/>
        <v>41087</v>
      </c>
      <c r="DU9" s="264">
        <f t="shared" si="0"/>
        <v>6140426.6699999999</v>
      </c>
    </row>
    <row r="10" spans="1:125" s="265" customFormat="1" ht="26.25" customHeight="1">
      <c r="A10" s="243">
        <v>4</v>
      </c>
      <c r="B10" s="258" t="s">
        <v>184</v>
      </c>
      <c r="C10" s="245">
        <v>0</v>
      </c>
      <c r="D10" s="245">
        <v>0</v>
      </c>
      <c r="E10" s="245">
        <v>0</v>
      </c>
      <c r="F10" s="267">
        <v>1</v>
      </c>
      <c r="G10" s="267">
        <v>105</v>
      </c>
      <c r="H10" s="267">
        <v>10000</v>
      </c>
      <c r="I10" s="245">
        <v>0</v>
      </c>
      <c r="J10" s="245">
        <v>0</v>
      </c>
      <c r="K10" s="245">
        <v>0</v>
      </c>
      <c r="L10" s="245">
        <v>0</v>
      </c>
      <c r="M10" s="245">
        <v>0</v>
      </c>
      <c r="N10" s="245">
        <v>0</v>
      </c>
      <c r="O10" s="245"/>
      <c r="P10" s="245"/>
      <c r="Q10" s="245"/>
      <c r="R10" s="248">
        <f t="shared" si="1"/>
        <v>1</v>
      </c>
      <c r="S10" s="248">
        <f t="shared" si="1"/>
        <v>105</v>
      </c>
      <c r="T10" s="248">
        <f t="shared" si="1"/>
        <v>10000</v>
      </c>
      <c r="U10" s="249">
        <v>0</v>
      </c>
      <c r="V10" s="250">
        <v>0</v>
      </c>
      <c r="W10" s="250">
        <v>0</v>
      </c>
      <c r="X10" s="251">
        <v>1</v>
      </c>
      <c r="Y10" s="251">
        <v>121</v>
      </c>
      <c r="Z10" s="251">
        <v>5184</v>
      </c>
      <c r="AA10" s="249">
        <v>0</v>
      </c>
      <c r="AB10" s="249">
        <v>0</v>
      </c>
      <c r="AC10" s="249">
        <v>0</v>
      </c>
      <c r="AD10" s="249">
        <v>0</v>
      </c>
      <c r="AE10" s="249">
        <v>0</v>
      </c>
      <c r="AF10" s="249">
        <v>0</v>
      </c>
      <c r="AG10" s="249">
        <v>0</v>
      </c>
      <c r="AH10" s="249">
        <v>0</v>
      </c>
      <c r="AI10" s="249">
        <v>0</v>
      </c>
      <c r="AJ10" s="249"/>
      <c r="AK10" s="249"/>
      <c r="AL10" s="249"/>
      <c r="AM10" s="248">
        <f t="shared" si="2"/>
        <v>1</v>
      </c>
      <c r="AN10" s="248">
        <f t="shared" si="2"/>
        <v>121</v>
      </c>
      <c r="AO10" s="248">
        <f t="shared" si="2"/>
        <v>5184</v>
      </c>
      <c r="AP10" s="249">
        <v>0</v>
      </c>
      <c r="AQ10" s="249">
        <v>0</v>
      </c>
      <c r="AR10" s="249">
        <v>0</v>
      </c>
      <c r="AS10" s="247">
        <v>4</v>
      </c>
      <c r="AT10" s="247">
        <v>174</v>
      </c>
      <c r="AU10" s="247">
        <v>34800</v>
      </c>
      <c r="AV10" s="247"/>
      <c r="AW10" s="247"/>
      <c r="AX10" s="247"/>
      <c r="AY10" s="254">
        <f t="shared" si="3"/>
        <v>4</v>
      </c>
      <c r="AZ10" s="254">
        <f t="shared" si="3"/>
        <v>174</v>
      </c>
      <c r="BA10" s="254">
        <f t="shared" si="3"/>
        <v>34800</v>
      </c>
      <c r="BB10" s="249">
        <v>0</v>
      </c>
      <c r="BC10" s="249">
        <v>0</v>
      </c>
      <c r="BD10" s="249">
        <v>0</v>
      </c>
      <c r="BE10" s="249">
        <v>0</v>
      </c>
      <c r="BF10" s="249">
        <v>0</v>
      </c>
      <c r="BG10" s="249">
        <v>0</v>
      </c>
      <c r="BH10" s="249"/>
      <c r="BI10" s="249"/>
      <c r="BJ10" s="249"/>
      <c r="BK10" s="255">
        <f t="shared" si="4"/>
        <v>0</v>
      </c>
      <c r="BL10" s="255">
        <f t="shared" si="4"/>
        <v>0</v>
      </c>
      <c r="BM10" s="255">
        <f t="shared" si="4"/>
        <v>0</v>
      </c>
      <c r="BN10" s="245">
        <v>0</v>
      </c>
      <c r="BO10" s="249">
        <v>0</v>
      </c>
      <c r="BP10" s="249">
        <v>0</v>
      </c>
      <c r="BQ10" s="245">
        <v>0</v>
      </c>
      <c r="BR10" s="245">
        <v>0</v>
      </c>
      <c r="BS10" s="249">
        <v>0</v>
      </c>
      <c r="BT10" s="249"/>
      <c r="BU10" s="249"/>
      <c r="BV10" s="249"/>
      <c r="BW10" s="255">
        <f t="shared" si="5"/>
        <v>0</v>
      </c>
      <c r="BX10" s="255">
        <f t="shared" si="5"/>
        <v>0</v>
      </c>
      <c r="BY10" s="255">
        <f t="shared" si="5"/>
        <v>0</v>
      </c>
      <c r="BZ10" s="245">
        <v>0</v>
      </c>
      <c r="CA10" s="245">
        <v>0</v>
      </c>
      <c r="CB10" s="249">
        <v>0</v>
      </c>
      <c r="CC10" s="245">
        <v>0</v>
      </c>
      <c r="CD10" s="245">
        <v>0</v>
      </c>
      <c r="CE10" s="249">
        <v>0</v>
      </c>
      <c r="CF10" s="245">
        <v>0</v>
      </c>
      <c r="CG10" s="245">
        <v>0</v>
      </c>
      <c r="CH10" s="249">
        <v>0</v>
      </c>
      <c r="CI10" s="249"/>
      <c r="CJ10" s="249"/>
      <c r="CK10" s="249"/>
      <c r="CL10" s="255">
        <f t="shared" si="6"/>
        <v>0</v>
      </c>
      <c r="CM10" s="255">
        <f t="shared" si="6"/>
        <v>0</v>
      </c>
      <c r="CN10" s="255">
        <f t="shared" si="6"/>
        <v>0</v>
      </c>
      <c r="CO10" s="249">
        <v>0</v>
      </c>
      <c r="CP10" s="249">
        <v>0</v>
      </c>
      <c r="CQ10" s="249">
        <v>0</v>
      </c>
      <c r="CR10" s="249">
        <v>0</v>
      </c>
      <c r="CS10" s="249">
        <v>0</v>
      </c>
      <c r="CT10" s="249">
        <v>0</v>
      </c>
      <c r="CU10" s="249"/>
      <c r="CV10" s="249"/>
      <c r="CW10" s="249"/>
      <c r="CX10" s="255">
        <f t="shared" si="7"/>
        <v>0</v>
      </c>
      <c r="CY10" s="255">
        <f t="shared" si="7"/>
        <v>0</v>
      </c>
      <c r="CZ10" s="255">
        <f t="shared" si="7"/>
        <v>0</v>
      </c>
      <c r="DA10" s="246">
        <v>1</v>
      </c>
      <c r="DB10" s="247">
        <v>685</v>
      </c>
      <c r="DC10" s="266">
        <v>56600</v>
      </c>
      <c r="DD10" s="258">
        <v>1</v>
      </c>
      <c r="DE10" s="246">
        <v>392</v>
      </c>
      <c r="DF10" s="259">
        <v>135000</v>
      </c>
      <c r="DG10" s="258"/>
      <c r="DH10" s="258"/>
      <c r="DI10" s="258"/>
      <c r="DJ10" s="258">
        <v>1</v>
      </c>
      <c r="DK10" s="246">
        <v>135</v>
      </c>
      <c r="DL10" s="260">
        <v>36000</v>
      </c>
      <c r="DM10" s="260"/>
      <c r="DN10" s="260"/>
      <c r="DO10" s="260"/>
      <c r="DP10" s="261">
        <v>1</v>
      </c>
      <c r="DQ10" s="261">
        <f t="shared" si="8"/>
        <v>1212</v>
      </c>
      <c r="DR10" s="262">
        <f t="shared" si="8"/>
        <v>227600</v>
      </c>
      <c r="DS10" s="263">
        <f t="shared" si="0"/>
        <v>7</v>
      </c>
      <c r="DT10" s="263">
        <f t="shared" si="0"/>
        <v>1612</v>
      </c>
      <c r="DU10" s="264">
        <f t="shared" si="0"/>
        <v>277584</v>
      </c>
    </row>
    <row r="11" spans="1:125" s="265" customFormat="1" ht="25.5" customHeight="1">
      <c r="A11" s="243">
        <v>5</v>
      </c>
      <c r="B11" s="258" t="s">
        <v>224</v>
      </c>
      <c r="C11" s="245">
        <v>0</v>
      </c>
      <c r="D11" s="245">
        <v>0</v>
      </c>
      <c r="E11" s="245">
        <v>0</v>
      </c>
      <c r="F11" s="245">
        <v>0</v>
      </c>
      <c r="G11" s="249">
        <v>0</v>
      </c>
      <c r="H11" s="249">
        <v>0</v>
      </c>
      <c r="I11" s="247">
        <v>5</v>
      </c>
      <c r="J11" s="247">
        <v>960</v>
      </c>
      <c r="K11" s="247">
        <v>70000</v>
      </c>
      <c r="L11" s="245">
        <v>0</v>
      </c>
      <c r="M11" s="245">
        <v>0</v>
      </c>
      <c r="N11" s="245">
        <v>0</v>
      </c>
      <c r="O11" s="245"/>
      <c r="P11" s="245"/>
      <c r="Q11" s="245"/>
      <c r="R11" s="248">
        <f t="shared" si="1"/>
        <v>5</v>
      </c>
      <c r="S11" s="248">
        <f t="shared" si="1"/>
        <v>960</v>
      </c>
      <c r="T11" s="248">
        <f t="shared" si="1"/>
        <v>70000</v>
      </c>
      <c r="U11" s="249">
        <v>0</v>
      </c>
      <c r="V11" s="250">
        <v>0</v>
      </c>
      <c r="W11" s="250">
        <v>0</v>
      </c>
      <c r="X11" s="251">
        <v>11</v>
      </c>
      <c r="Y11" s="251">
        <v>2889</v>
      </c>
      <c r="Z11" s="251">
        <v>59724</v>
      </c>
      <c r="AA11" s="249">
        <v>0</v>
      </c>
      <c r="AB11" s="249">
        <v>0</v>
      </c>
      <c r="AC11" s="249">
        <v>0</v>
      </c>
      <c r="AD11" s="247">
        <v>3</v>
      </c>
      <c r="AE11" s="247">
        <v>481</v>
      </c>
      <c r="AF11" s="247">
        <v>23868</v>
      </c>
      <c r="AG11" s="249">
        <v>0</v>
      </c>
      <c r="AH11" s="249">
        <v>0</v>
      </c>
      <c r="AI11" s="249">
        <v>0</v>
      </c>
      <c r="AJ11" s="249"/>
      <c r="AK11" s="249"/>
      <c r="AL11" s="249"/>
      <c r="AM11" s="248">
        <f t="shared" si="2"/>
        <v>14</v>
      </c>
      <c r="AN11" s="248">
        <f t="shared" si="2"/>
        <v>3370</v>
      </c>
      <c r="AO11" s="248">
        <f t="shared" si="2"/>
        <v>83592</v>
      </c>
      <c r="AP11" s="249">
        <v>0</v>
      </c>
      <c r="AQ11" s="249">
        <v>0</v>
      </c>
      <c r="AR11" s="249">
        <v>0</v>
      </c>
      <c r="AS11" s="247">
        <v>8</v>
      </c>
      <c r="AT11" s="247">
        <v>474</v>
      </c>
      <c r="AU11" s="247">
        <v>94800</v>
      </c>
      <c r="AV11" s="247"/>
      <c r="AW11" s="247"/>
      <c r="AX11" s="247"/>
      <c r="AY11" s="254">
        <f t="shared" si="3"/>
        <v>8</v>
      </c>
      <c r="AZ11" s="254">
        <f t="shared" si="3"/>
        <v>474</v>
      </c>
      <c r="BA11" s="254">
        <f t="shared" si="3"/>
        <v>94800</v>
      </c>
      <c r="BB11" s="249">
        <v>0</v>
      </c>
      <c r="BC11" s="249">
        <v>0</v>
      </c>
      <c r="BD11" s="249">
        <v>0</v>
      </c>
      <c r="BE11" s="249">
        <v>0</v>
      </c>
      <c r="BF11" s="249">
        <v>0</v>
      </c>
      <c r="BG11" s="249">
        <v>0</v>
      </c>
      <c r="BH11" s="249"/>
      <c r="BI11" s="249"/>
      <c r="BJ11" s="249"/>
      <c r="BK11" s="255">
        <f t="shared" si="4"/>
        <v>0</v>
      </c>
      <c r="BL11" s="255">
        <f t="shared" si="4"/>
        <v>0</v>
      </c>
      <c r="BM11" s="255">
        <f t="shared" si="4"/>
        <v>0</v>
      </c>
      <c r="BN11" s="245">
        <v>0</v>
      </c>
      <c r="BO11" s="249">
        <v>0</v>
      </c>
      <c r="BP11" s="249">
        <v>0</v>
      </c>
      <c r="BQ11" s="245">
        <v>0</v>
      </c>
      <c r="BR11" s="245">
        <v>0</v>
      </c>
      <c r="BS11" s="249">
        <v>0</v>
      </c>
      <c r="BT11" s="249"/>
      <c r="BU11" s="249"/>
      <c r="BV11" s="249"/>
      <c r="BW11" s="255">
        <f t="shared" si="5"/>
        <v>0</v>
      </c>
      <c r="BX11" s="255">
        <f t="shared" si="5"/>
        <v>0</v>
      </c>
      <c r="BY11" s="255">
        <f t="shared" si="5"/>
        <v>0</v>
      </c>
      <c r="BZ11" s="245">
        <v>0</v>
      </c>
      <c r="CA11" s="245">
        <v>0</v>
      </c>
      <c r="CB11" s="249">
        <v>0</v>
      </c>
      <c r="CC11" s="245">
        <v>0</v>
      </c>
      <c r="CD11" s="245">
        <v>0</v>
      </c>
      <c r="CE11" s="249">
        <v>0</v>
      </c>
      <c r="CF11" s="245">
        <v>0</v>
      </c>
      <c r="CG11" s="245">
        <v>0</v>
      </c>
      <c r="CH11" s="249">
        <v>0</v>
      </c>
      <c r="CI11" s="249"/>
      <c r="CJ11" s="249"/>
      <c r="CK11" s="249"/>
      <c r="CL11" s="255">
        <f t="shared" si="6"/>
        <v>0</v>
      </c>
      <c r="CM11" s="255">
        <f t="shared" si="6"/>
        <v>0</v>
      </c>
      <c r="CN11" s="255">
        <f t="shared" si="6"/>
        <v>0</v>
      </c>
      <c r="CO11" s="247">
        <v>2</v>
      </c>
      <c r="CP11" s="247">
        <v>26</v>
      </c>
      <c r="CQ11" s="247">
        <v>26000</v>
      </c>
      <c r="CR11" s="249">
        <v>0</v>
      </c>
      <c r="CS11" s="249">
        <v>0</v>
      </c>
      <c r="CT11" s="249">
        <v>0</v>
      </c>
      <c r="CU11" s="249"/>
      <c r="CV11" s="249"/>
      <c r="CW11" s="249"/>
      <c r="CX11" s="255">
        <f t="shared" si="7"/>
        <v>2</v>
      </c>
      <c r="CY11" s="255">
        <f t="shared" si="7"/>
        <v>26</v>
      </c>
      <c r="CZ11" s="255">
        <f t="shared" si="7"/>
        <v>26000</v>
      </c>
      <c r="DA11" s="246">
        <v>1</v>
      </c>
      <c r="DB11" s="247">
        <v>439</v>
      </c>
      <c r="DC11" s="266">
        <v>70920</v>
      </c>
      <c r="DD11" s="258">
        <v>1</v>
      </c>
      <c r="DE11" s="246">
        <v>598</v>
      </c>
      <c r="DF11" s="259">
        <v>138600</v>
      </c>
      <c r="DG11" s="258"/>
      <c r="DH11" s="258"/>
      <c r="DI11" s="258"/>
      <c r="DJ11" s="258">
        <v>1</v>
      </c>
      <c r="DK11" s="246">
        <v>273</v>
      </c>
      <c r="DL11" s="260">
        <v>54000</v>
      </c>
      <c r="DM11" s="260"/>
      <c r="DN11" s="260"/>
      <c r="DO11" s="260"/>
      <c r="DP11" s="261">
        <v>1</v>
      </c>
      <c r="DQ11" s="261">
        <f t="shared" si="8"/>
        <v>1310</v>
      </c>
      <c r="DR11" s="262">
        <f t="shared" si="8"/>
        <v>263520</v>
      </c>
      <c r="DS11" s="263">
        <f t="shared" si="0"/>
        <v>30</v>
      </c>
      <c r="DT11" s="263">
        <f t="shared" si="0"/>
        <v>6140</v>
      </c>
      <c r="DU11" s="264">
        <f t="shared" si="0"/>
        <v>537912</v>
      </c>
    </row>
    <row r="12" spans="1:125" s="265" customFormat="1" ht="25.5" customHeight="1">
      <c r="A12" s="243">
        <v>6</v>
      </c>
      <c r="B12" s="258" t="s">
        <v>263</v>
      </c>
      <c r="C12" s="245">
        <v>0</v>
      </c>
      <c r="D12" s="245">
        <v>0</v>
      </c>
      <c r="E12" s="245">
        <v>0</v>
      </c>
      <c r="F12" s="245">
        <v>0</v>
      </c>
      <c r="G12" s="249">
        <v>0</v>
      </c>
      <c r="H12" s="249">
        <v>0</v>
      </c>
      <c r="I12" s="245">
        <v>0</v>
      </c>
      <c r="J12" s="245">
        <v>0</v>
      </c>
      <c r="K12" s="245">
        <v>0</v>
      </c>
      <c r="L12" s="245">
        <v>0</v>
      </c>
      <c r="M12" s="245">
        <v>0</v>
      </c>
      <c r="N12" s="245">
        <v>0</v>
      </c>
      <c r="O12" s="245"/>
      <c r="P12" s="245"/>
      <c r="Q12" s="245"/>
      <c r="R12" s="248">
        <f t="shared" si="1"/>
        <v>0</v>
      </c>
      <c r="S12" s="248">
        <f t="shared" si="1"/>
        <v>0</v>
      </c>
      <c r="T12" s="248">
        <f t="shared" si="1"/>
        <v>0</v>
      </c>
      <c r="U12" s="249">
        <v>0</v>
      </c>
      <c r="V12" s="250">
        <v>0</v>
      </c>
      <c r="W12" s="250">
        <v>0</v>
      </c>
      <c r="X12" s="249">
        <v>0</v>
      </c>
      <c r="Y12" s="249">
        <v>0</v>
      </c>
      <c r="Z12" s="249">
        <v>0</v>
      </c>
      <c r="AA12" s="249">
        <v>0</v>
      </c>
      <c r="AB12" s="249">
        <v>0</v>
      </c>
      <c r="AC12" s="249">
        <v>0</v>
      </c>
      <c r="AD12" s="249">
        <v>0</v>
      </c>
      <c r="AE12" s="249">
        <v>0</v>
      </c>
      <c r="AF12" s="249">
        <v>0</v>
      </c>
      <c r="AG12" s="249">
        <v>0</v>
      </c>
      <c r="AH12" s="249">
        <v>0</v>
      </c>
      <c r="AI12" s="249">
        <v>0</v>
      </c>
      <c r="AJ12" s="249"/>
      <c r="AK12" s="249"/>
      <c r="AL12" s="249"/>
      <c r="AM12" s="248">
        <f t="shared" si="2"/>
        <v>0</v>
      </c>
      <c r="AN12" s="248">
        <f t="shared" si="2"/>
        <v>0</v>
      </c>
      <c r="AO12" s="248">
        <f t="shared" si="2"/>
        <v>0</v>
      </c>
      <c r="AP12" s="253">
        <v>22</v>
      </c>
      <c r="AQ12" s="253">
        <v>970</v>
      </c>
      <c r="AR12" s="253">
        <v>194000</v>
      </c>
      <c r="AS12" s="253">
        <v>7</v>
      </c>
      <c r="AT12" s="253">
        <v>353</v>
      </c>
      <c r="AU12" s="253">
        <v>70600</v>
      </c>
      <c r="AV12" s="253"/>
      <c r="AW12" s="253"/>
      <c r="AX12" s="253"/>
      <c r="AY12" s="254">
        <f t="shared" si="3"/>
        <v>29</v>
      </c>
      <c r="AZ12" s="254">
        <f t="shared" si="3"/>
        <v>1323</v>
      </c>
      <c r="BA12" s="254">
        <f t="shared" si="3"/>
        <v>264600</v>
      </c>
      <c r="BB12" s="249">
        <v>0</v>
      </c>
      <c r="BC12" s="249">
        <v>0</v>
      </c>
      <c r="BD12" s="249">
        <v>0</v>
      </c>
      <c r="BE12" s="249">
        <v>0</v>
      </c>
      <c r="BF12" s="249">
        <v>0</v>
      </c>
      <c r="BG12" s="249">
        <v>0</v>
      </c>
      <c r="BH12" s="249"/>
      <c r="BI12" s="249"/>
      <c r="BJ12" s="249"/>
      <c r="BK12" s="255">
        <f t="shared" si="4"/>
        <v>0</v>
      </c>
      <c r="BL12" s="255">
        <f t="shared" si="4"/>
        <v>0</v>
      </c>
      <c r="BM12" s="255">
        <f t="shared" si="4"/>
        <v>0</v>
      </c>
      <c r="BN12" s="245">
        <v>0</v>
      </c>
      <c r="BO12" s="249">
        <v>0</v>
      </c>
      <c r="BP12" s="249">
        <v>0</v>
      </c>
      <c r="BQ12" s="246">
        <v>1</v>
      </c>
      <c r="BR12" s="246">
        <v>39</v>
      </c>
      <c r="BS12" s="246">
        <v>39000</v>
      </c>
      <c r="BT12" s="246"/>
      <c r="BU12" s="246"/>
      <c r="BV12" s="246"/>
      <c r="BW12" s="255">
        <f t="shared" si="5"/>
        <v>1</v>
      </c>
      <c r="BX12" s="255">
        <f t="shared" si="5"/>
        <v>39</v>
      </c>
      <c r="BY12" s="255">
        <f t="shared" si="5"/>
        <v>39000</v>
      </c>
      <c r="BZ12" s="245">
        <v>0</v>
      </c>
      <c r="CA12" s="245">
        <v>0</v>
      </c>
      <c r="CB12" s="249">
        <v>0</v>
      </c>
      <c r="CC12" s="245">
        <v>0</v>
      </c>
      <c r="CD12" s="245">
        <v>0</v>
      </c>
      <c r="CE12" s="249">
        <v>0</v>
      </c>
      <c r="CF12" s="245">
        <v>0</v>
      </c>
      <c r="CG12" s="245">
        <v>0</v>
      </c>
      <c r="CH12" s="249">
        <v>0</v>
      </c>
      <c r="CI12" s="249"/>
      <c r="CJ12" s="249"/>
      <c r="CK12" s="249"/>
      <c r="CL12" s="255">
        <f t="shared" si="6"/>
        <v>0</v>
      </c>
      <c r="CM12" s="255">
        <f t="shared" si="6"/>
        <v>0</v>
      </c>
      <c r="CN12" s="255">
        <f t="shared" si="6"/>
        <v>0</v>
      </c>
      <c r="CO12" s="249">
        <v>0</v>
      </c>
      <c r="CP12" s="249">
        <v>0</v>
      </c>
      <c r="CQ12" s="249">
        <v>0</v>
      </c>
      <c r="CR12" s="249">
        <v>0</v>
      </c>
      <c r="CS12" s="249">
        <v>0</v>
      </c>
      <c r="CT12" s="249">
        <v>0</v>
      </c>
      <c r="CU12" s="249"/>
      <c r="CV12" s="249"/>
      <c r="CW12" s="249"/>
      <c r="CX12" s="255">
        <f t="shared" si="7"/>
        <v>0</v>
      </c>
      <c r="CY12" s="255">
        <f t="shared" si="7"/>
        <v>0</v>
      </c>
      <c r="CZ12" s="255">
        <f t="shared" si="7"/>
        <v>0</v>
      </c>
      <c r="DA12" s="246">
        <v>1</v>
      </c>
      <c r="DB12" s="247">
        <v>328</v>
      </c>
      <c r="DC12" s="266">
        <v>144315</v>
      </c>
      <c r="DD12" s="258">
        <v>1</v>
      </c>
      <c r="DE12" s="246">
        <v>369</v>
      </c>
      <c r="DF12" s="259">
        <v>95985</v>
      </c>
      <c r="DG12" s="258"/>
      <c r="DH12" s="258"/>
      <c r="DI12" s="258"/>
      <c r="DJ12" s="258">
        <v>1</v>
      </c>
      <c r="DK12" s="246">
        <v>166</v>
      </c>
      <c r="DL12" s="260">
        <v>53967</v>
      </c>
      <c r="DM12" s="260"/>
      <c r="DN12" s="260"/>
      <c r="DO12" s="260"/>
      <c r="DP12" s="261">
        <v>1</v>
      </c>
      <c r="DQ12" s="261">
        <f t="shared" si="8"/>
        <v>863</v>
      </c>
      <c r="DR12" s="262">
        <f t="shared" si="8"/>
        <v>294267</v>
      </c>
      <c r="DS12" s="263">
        <f t="shared" si="0"/>
        <v>31</v>
      </c>
      <c r="DT12" s="263">
        <f t="shared" si="0"/>
        <v>2225</v>
      </c>
      <c r="DU12" s="264">
        <f t="shared" si="0"/>
        <v>597867</v>
      </c>
    </row>
    <row r="13" spans="1:125" s="265" customFormat="1" ht="24.75" customHeight="1">
      <c r="A13" s="243">
        <v>7</v>
      </c>
      <c r="B13" s="258" t="s">
        <v>272</v>
      </c>
      <c r="C13" s="245">
        <v>0</v>
      </c>
      <c r="D13" s="245">
        <v>0</v>
      </c>
      <c r="E13" s="245">
        <v>0</v>
      </c>
      <c r="F13" s="267">
        <v>1</v>
      </c>
      <c r="G13" s="267">
        <v>103</v>
      </c>
      <c r="H13" s="267">
        <v>10000</v>
      </c>
      <c r="I13" s="247">
        <v>5</v>
      </c>
      <c r="J13" s="247">
        <v>607</v>
      </c>
      <c r="K13" s="247">
        <v>60000</v>
      </c>
      <c r="L13" s="247">
        <v>1</v>
      </c>
      <c r="M13" s="247">
        <v>396</v>
      </c>
      <c r="N13" s="247">
        <v>40000</v>
      </c>
      <c r="O13" s="247"/>
      <c r="P13" s="247"/>
      <c r="Q13" s="247"/>
      <c r="R13" s="248">
        <f t="shared" si="1"/>
        <v>7</v>
      </c>
      <c r="S13" s="248">
        <f t="shared" si="1"/>
        <v>1106</v>
      </c>
      <c r="T13" s="248">
        <f t="shared" si="1"/>
        <v>110000</v>
      </c>
      <c r="U13" s="249">
        <v>0</v>
      </c>
      <c r="V13" s="250">
        <v>0</v>
      </c>
      <c r="W13" s="250">
        <v>0</v>
      </c>
      <c r="X13" s="249">
        <v>0</v>
      </c>
      <c r="Y13" s="249">
        <v>0</v>
      </c>
      <c r="Z13" s="249">
        <v>0</v>
      </c>
      <c r="AA13" s="249">
        <v>0</v>
      </c>
      <c r="AB13" s="249">
        <v>0</v>
      </c>
      <c r="AC13" s="249">
        <v>0</v>
      </c>
      <c r="AD13" s="249">
        <v>0</v>
      </c>
      <c r="AE13" s="249">
        <v>0</v>
      </c>
      <c r="AF13" s="249">
        <v>0</v>
      </c>
      <c r="AG13" s="249">
        <v>0</v>
      </c>
      <c r="AH13" s="249">
        <v>0</v>
      </c>
      <c r="AI13" s="249">
        <v>0</v>
      </c>
      <c r="AJ13" s="249"/>
      <c r="AK13" s="249"/>
      <c r="AL13" s="249"/>
      <c r="AM13" s="248">
        <f t="shared" si="2"/>
        <v>0</v>
      </c>
      <c r="AN13" s="248">
        <f t="shared" si="2"/>
        <v>0</v>
      </c>
      <c r="AO13" s="248">
        <f t="shared" si="2"/>
        <v>0</v>
      </c>
      <c r="AP13" s="253">
        <v>5</v>
      </c>
      <c r="AQ13" s="253">
        <v>218</v>
      </c>
      <c r="AR13" s="253">
        <v>43600</v>
      </c>
      <c r="AS13" s="253">
        <v>8</v>
      </c>
      <c r="AT13" s="253">
        <v>473</v>
      </c>
      <c r="AU13" s="253">
        <v>94600</v>
      </c>
      <c r="AV13" s="253"/>
      <c r="AW13" s="253"/>
      <c r="AX13" s="253"/>
      <c r="AY13" s="254">
        <f t="shared" si="3"/>
        <v>13</v>
      </c>
      <c r="AZ13" s="254">
        <f t="shared" si="3"/>
        <v>691</v>
      </c>
      <c r="BA13" s="254">
        <f t="shared" si="3"/>
        <v>138200</v>
      </c>
      <c r="BB13" s="247">
        <v>1</v>
      </c>
      <c r="BC13" s="247">
        <v>8</v>
      </c>
      <c r="BD13" s="247">
        <v>10000</v>
      </c>
      <c r="BE13" s="247">
        <v>1</v>
      </c>
      <c r="BF13" s="247">
        <v>14</v>
      </c>
      <c r="BG13" s="247">
        <v>10000</v>
      </c>
      <c r="BH13" s="247"/>
      <c r="BI13" s="247"/>
      <c r="BJ13" s="247"/>
      <c r="BK13" s="255">
        <f t="shared" si="4"/>
        <v>2</v>
      </c>
      <c r="BL13" s="255">
        <f t="shared" si="4"/>
        <v>22</v>
      </c>
      <c r="BM13" s="255">
        <f t="shared" si="4"/>
        <v>20000</v>
      </c>
      <c r="BN13" s="245">
        <v>0</v>
      </c>
      <c r="BO13" s="249">
        <v>0</v>
      </c>
      <c r="BP13" s="249">
        <v>0</v>
      </c>
      <c r="BQ13" s="245">
        <v>0</v>
      </c>
      <c r="BR13" s="245">
        <v>0</v>
      </c>
      <c r="BS13" s="249">
        <v>0</v>
      </c>
      <c r="BT13" s="249"/>
      <c r="BU13" s="249"/>
      <c r="BV13" s="249"/>
      <c r="BW13" s="255">
        <f t="shared" si="5"/>
        <v>0</v>
      </c>
      <c r="BX13" s="255">
        <f t="shared" si="5"/>
        <v>0</v>
      </c>
      <c r="BY13" s="255">
        <f t="shared" si="5"/>
        <v>0</v>
      </c>
      <c r="BZ13" s="245">
        <v>0</v>
      </c>
      <c r="CA13" s="245">
        <v>0</v>
      </c>
      <c r="CB13" s="249">
        <v>0</v>
      </c>
      <c r="CC13" s="247">
        <v>10</v>
      </c>
      <c r="CD13" s="247">
        <v>618</v>
      </c>
      <c r="CE13" s="247">
        <v>61800</v>
      </c>
      <c r="CF13" s="247">
        <v>6</v>
      </c>
      <c r="CG13" s="247">
        <v>503</v>
      </c>
      <c r="CH13" s="247">
        <v>50300</v>
      </c>
      <c r="CI13" s="247"/>
      <c r="CJ13" s="247"/>
      <c r="CK13" s="247"/>
      <c r="CL13" s="255">
        <f t="shared" si="6"/>
        <v>16</v>
      </c>
      <c r="CM13" s="255">
        <f t="shared" si="6"/>
        <v>1121</v>
      </c>
      <c r="CN13" s="255">
        <f t="shared" si="6"/>
        <v>112100</v>
      </c>
      <c r="CO13" s="247">
        <v>3</v>
      </c>
      <c r="CP13" s="247">
        <v>87</v>
      </c>
      <c r="CQ13" s="247">
        <v>87000</v>
      </c>
      <c r="CR13" s="247">
        <v>2</v>
      </c>
      <c r="CS13" s="247">
        <v>78</v>
      </c>
      <c r="CT13" s="247">
        <v>78000</v>
      </c>
      <c r="CU13" s="247"/>
      <c r="CV13" s="247"/>
      <c r="CW13" s="247"/>
      <c r="CX13" s="255">
        <f t="shared" si="7"/>
        <v>5</v>
      </c>
      <c r="CY13" s="255">
        <f t="shared" si="7"/>
        <v>165</v>
      </c>
      <c r="CZ13" s="255">
        <f t="shared" si="7"/>
        <v>165000</v>
      </c>
      <c r="DA13" s="246">
        <v>1</v>
      </c>
      <c r="DB13" s="247">
        <v>583</v>
      </c>
      <c r="DC13" s="266">
        <v>53220</v>
      </c>
      <c r="DD13" s="258">
        <v>1</v>
      </c>
      <c r="DE13" s="246">
        <v>405</v>
      </c>
      <c r="DF13" s="259">
        <v>140000</v>
      </c>
      <c r="DG13" s="258"/>
      <c r="DH13" s="258"/>
      <c r="DI13" s="258"/>
      <c r="DJ13" s="258">
        <v>1</v>
      </c>
      <c r="DK13" s="246">
        <f>'[3]สรุปรวม 2562'!CL14</f>
        <v>160</v>
      </c>
      <c r="DL13" s="260">
        <v>45000</v>
      </c>
      <c r="DM13" s="260"/>
      <c r="DN13" s="260"/>
      <c r="DO13" s="260"/>
      <c r="DP13" s="261">
        <v>1</v>
      </c>
      <c r="DQ13" s="261">
        <f t="shared" si="8"/>
        <v>1148</v>
      </c>
      <c r="DR13" s="262">
        <f t="shared" si="8"/>
        <v>238220</v>
      </c>
      <c r="DS13" s="263">
        <f t="shared" si="0"/>
        <v>44</v>
      </c>
      <c r="DT13" s="263">
        <f t="shared" si="0"/>
        <v>4253</v>
      </c>
      <c r="DU13" s="264">
        <f t="shared" si="0"/>
        <v>783520</v>
      </c>
    </row>
    <row r="14" spans="1:125" s="265" customFormat="1" ht="25.5" customHeight="1">
      <c r="A14" s="243">
        <v>8</v>
      </c>
      <c r="B14" s="258" t="s">
        <v>1404</v>
      </c>
      <c r="C14" s="245">
        <v>0</v>
      </c>
      <c r="D14" s="245">
        <v>0</v>
      </c>
      <c r="E14" s="245">
        <v>0</v>
      </c>
      <c r="F14" s="245">
        <v>0</v>
      </c>
      <c r="G14" s="249">
        <v>0</v>
      </c>
      <c r="H14" s="249">
        <v>0</v>
      </c>
      <c r="I14" s="245">
        <v>0</v>
      </c>
      <c r="J14" s="245">
        <v>0</v>
      </c>
      <c r="K14" s="245">
        <v>0</v>
      </c>
      <c r="L14" s="245">
        <v>0</v>
      </c>
      <c r="M14" s="245">
        <v>0</v>
      </c>
      <c r="N14" s="245">
        <v>0</v>
      </c>
      <c r="O14" s="245"/>
      <c r="P14" s="245"/>
      <c r="Q14" s="245"/>
      <c r="R14" s="248">
        <f t="shared" si="1"/>
        <v>0</v>
      </c>
      <c r="S14" s="248">
        <f t="shared" si="1"/>
        <v>0</v>
      </c>
      <c r="T14" s="248">
        <f t="shared" si="1"/>
        <v>0</v>
      </c>
      <c r="U14" s="249">
        <v>0</v>
      </c>
      <c r="V14" s="250">
        <v>0</v>
      </c>
      <c r="W14" s="250">
        <v>0</v>
      </c>
      <c r="X14" s="249">
        <v>0</v>
      </c>
      <c r="Y14" s="249">
        <v>0</v>
      </c>
      <c r="Z14" s="249">
        <v>0</v>
      </c>
      <c r="AA14" s="249">
        <v>0</v>
      </c>
      <c r="AB14" s="249">
        <v>0</v>
      </c>
      <c r="AC14" s="249">
        <v>0</v>
      </c>
      <c r="AD14" s="249">
        <v>0</v>
      </c>
      <c r="AE14" s="249">
        <v>0</v>
      </c>
      <c r="AF14" s="249">
        <v>0</v>
      </c>
      <c r="AG14" s="249">
        <v>0</v>
      </c>
      <c r="AH14" s="249">
        <v>0</v>
      </c>
      <c r="AI14" s="249">
        <v>0</v>
      </c>
      <c r="AJ14" s="249"/>
      <c r="AK14" s="249"/>
      <c r="AL14" s="249"/>
      <c r="AM14" s="248">
        <f t="shared" si="2"/>
        <v>0</v>
      </c>
      <c r="AN14" s="248">
        <f t="shared" si="2"/>
        <v>0</v>
      </c>
      <c r="AO14" s="248">
        <f t="shared" si="2"/>
        <v>0</v>
      </c>
      <c r="AP14" s="253">
        <v>13</v>
      </c>
      <c r="AQ14" s="253">
        <v>580</v>
      </c>
      <c r="AR14" s="253">
        <v>116000</v>
      </c>
      <c r="AS14" s="253">
        <v>5</v>
      </c>
      <c r="AT14" s="253">
        <v>148</v>
      </c>
      <c r="AU14" s="253">
        <v>29600</v>
      </c>
      <c r="AV14" s="253"/>
      <c r="AW14" s="253"/>
      <c r="AX14" s="253"/>
      <c r="AY14" s="254">
        <f t="shared" si="3"/>
        <v>18</v>
      </c>
      <c r="AZ14" s="254">
        <f t="shared" si="3"/>
        <v>728</v>
      </c>
      <c r="BA14" s="254">
        <f t="shared" si="3"/>
        <v>145600</v>
      </c>
      <c r="BB14" s="249">
        <v>0</v>
      </c>
      <c r="BC14" s="249">
        <v>0</v>
      </c>
      <c r="BD14" s="249">
        <v>0</v>
      </c>
      <c r="BE14" s="249">
        <v>0</v>
      </c>
      <c r="BF14" s="249">
        <v>0</v>
      </c>
      <c r="BG14" s="249">
        <v>0</v>
      </c>
      <c r="BH14" s="249"/>
      <c r="BI14" s="249"/>
      <c r="BJ14" s="249"/>
      <c r="BK14" s="255">
        <f t="shared" si="4"/>
        <v>0</v>
      </c>
      <c r="BL14" s="255">
        <f t="shared" si="4"/>
        <v>0</v>
      </c>
      <c r="BM14" s="255">
        <f t="shared" si="4"/>
        <v>0</v>
      </c>
      <c r="BN14" s="245">
        <v>0</v>
      </c>
      <c r="BO14" s="249">
        <v>0</v>
      </c>
      <c r="BP14" s="249">
        <v>0</v>
      </c>
      <c r="BQ14" s="245">
        <v>0</v>
      </c>
      <c r="BR14" s="245">
        <v>0</v>
      </c>
      <c r="BS14" s="249">
        <v>0</v>
      </c>
      <c r="BT14" s="249"/>
      <c r="BU14" s="249"/>
      <c r="BV14" s="249"/>
      <c r="BW14" s="255">
        <f t="shared" si="5"/>
        <v>0</v>
      </c>
      <c r="BX14" s="255">
        <f t="shared" si="5"/>
        <v>0</v>
      </c>
      <c r="BY14" s="255">
        <f t="shared" si="5"/>
        <v>0</v>
      </c>
      <c r="BZ14" s="245">
        <v>0</v>
      </c>
      <c r="CA14" s="245">
        <v>0</v>
      </c>
      <c r="CB14" s="249">
        <v>0</v>
      </c>
      <c r="CC14" s="245">
        <v>0</v>
      </c>
      <c r="CD14" s="245">
        <v>0</v>
      </c>
      <c r="CE14" s="249">
        <v>0</v>
      </c>
      <c r="CF14" s="245">
        <v>0</v>
      </c>
      <c r="CG14" s="245">
        <v>0</v>
      </c>
      <c r="CH14" s="249">
        <v>0</v>
      </c>
      <c r="CI14" s="249"/>
      <c r="CJ14" s="249"/>
      <c r="CK14" s="249"/>
      <c r="CL14" s="255">
        <f t="shared" si="6"/>
        <v>0</v>
      </c>
      <c r="CM14" s="255">
        <f t="shared" si="6"/>
        <v>0</v>
      </c>
      <c r="CN14" s="255">
        <f t="shared" si="6"/>
        <v>0</v>
      </c>
      <c r="CO14" s="249">
        <v>0</v>
      </c>
      <c r="CP14" s="249">
        <v>0</v>
      </c>
      <c r="CQ14" s="249">
        <v>0</v>
      </c>
      <c r="CR14" s="249">
        <v>0</v>
      </c>
      <c r="CS14" s="249">
        <v>0</v>
      </c>
      <c r="CT14" s="249">
        <v>0</v>
      </c>
      <c r="CU14" s="249"/>
      <c r="CV14" s="249"/>
      <c r="CW14" s="249"/>
      <c r="CX14" s="255">
        <f t="shared" si="7"/>
        <v>0</v>
      </c>
      <c r="CY14" s="255">
        <f t="shared" si="7"/>
        <v>0</v>
      </c>
      <c r="CZ14" s="255">
        <f t="shared" si="7"/>
        <v>0</v>
      </c>
      <c r="DA14" s="246">
        <v>1</v>
      </c>
      <c r="DB14" s="268">
        <v>456</v>
      </c>
      <c r="DC14" s="270">
        <v>6000</v>
      </c>
      <c r="DD14" s="258">
        <v>1</v>
      </c>
      <c r="DE14" s="246">
        <v>216</v>
      </c>
      <c r="DF14" s="259">
        <v>69680</v>
      </c>
      <c r="DG14" s="258"/>
      <c r="DH14" s="258"/>
      <c r="DI14" s="258"/>
      <c r="DJ14" s="258">
        <v>1</v>
      </c>
      <c r="DK14" s="246">
        <v>160</v>
      </c>
      <c r="DL14" s="260">
        <v>31500</v>
      </c>
      <c r="DM14" s="260"/>
      <c r="DN14" s="260"/>
      <c r="DO14" s="260"/>
      <c r="DP14" s="261">
        <v>1</v>
      </c>
      <c r="DQ14" s="261">
        <f t="shared" si="8"/>
        <v>832</v>
      </c>
      <c r="DR14" s="262">
        <f t="shared" si="8"/>
        <v>107180</v>
      </c>
      <c r="DS14" s="263">
        <f t="shared" si="0"/>
        <v>19</v>
      </c>
      <c r="DT14" s="263">
        <f t="shared" si="0"/>
        <v>1560</v>
      </c>
      <c r="DU14" s="264">
        <f t="shared" si="0"/>
        <v>252780</v>
      </c>
    </row>
    <row r="15" spans="1:125" s="265" customFormat="1" ht="25.5" customHeight="1">
      <c r="A15" s="243">
        <v>9</v>
      </c>
      <c r="B15" s="258" t="s">
        <v>318</v>
      </c>
      <c r="C15" s="245">
        <v>0</v>
      </c>
      <c r="D15" s="245">
        <v>0</v>
      </c>
      <c r="E15" s="245">
        <v>0</v>
      </c>
      <c r="F15" s="245">
        <v>0</v>
      </c>
      <c r="G15" s="249">
        <v>0</v>
      </c>
      <c r="H15" s="249">
        <v>0</v>
      </c>
      <c r="I15" s="247">
        <v>1</v>
      </c>
      <c r="J15" s="247">
        <v>155</v>
      </c>
      <c r="K15" s="247">
        <v>10000</v>
      </c>
      <c r="L15" s="245">
        <v>1</v>
      </c>
      <c r="M15" s="245">
        <v>288</v>
      </c>
      <c r="N15" s="245">
        <v>30000</v>
      </c>
      <c r="O15" s="245"/>
      <c r="P15" s="245"/>
      <c r="Q15" s="245"/>
      <c r="R15" s="248">
        <f t="shared" si="1"/>
        <v>2</v>
      </c>
      <c r="S15" s="248">
        <f t="shared" si="1"/>
        <v>443</v>
      </c>
      <c r="T15" s="248">
        <f t="shared" si="1"/>
        <v>40000</v>
      </c>
      <c r="U15" s="249">
        <v>0</v>
      </c>
      <c r="V15" s="250">
        <v>0</v>
      </c>
      <c r="W15" s="250">
        <v>0</v>
      </c>
      <c r="X15" s="251">
        <v>1</v>
      </c>
      <c r="Y15" s="258">
        <v>148</v>
      </c>
      <c r="Z15" s="251">
        <v>540</v>
      </c>
      <c r="AA15" s="249">
        <v>0</v>
      </c>
      <c r="AB15" s="249">
        <v>0</v>
      </c>
      <c r="AC15" s="249">
        <v>0</v>
      </c>
      <c r="AD15" s="249">
        <v>0</v>
      </c>
      <c r="AE15" s="249">
        <v>0</v>
      </c>
      <c r="AF15" s="249">
        <v>0</v>
      </c>
      <c r="AG15" s="249">
        <v>0</v>
      </c>
      <c r="AH15" s="249">
        <v>0</v>
      </c>
      <c r="AI15" s="249">
        <v>0</v>
      </c>
      <c r="AJ15" s="249"/>
      <c r="AK15" s="249"/>
      <c r="AL15" s="249"/>
      <c r="AM15" s="248">
        <f t="shared" si="2"/>
        <v>1</v>
      </c>
      <c r="AN15" s="248">
        <f t="shared" si="2"/>
        <v>148</v>
      </c>
      <c r="AO15" s="248">
        <f t="shared" si="2"/>
        <v>540</v>
      </c>
      <c r="AP15" s="253">
        <v>7</v>
      </c>
      <c r="AQ15" s="253">
        <v>457</v>
      </c>
      <c r="AR15" s="253">
        <v>91400</v>
      </c>
      <c r="AS15" s="253">
        <v>1</v>
      </c>
      <c r="AT15" s="253">
        <v>59</v>
      </c>
      <c r="AU15" s="253">
        <v>11800</v>
      </c>
      <c r="AV15" s="253"/>
      <c r="AW15" s="253"/>
      <c r="AX15" s="253"/>
      <c r="AY15" s="254">
        <f t="shared" si="3"/>
        <v>8</v>
      </c>
      <c r="AZ15" s="254">
        <f t="shared" si="3"/>
        <v>516</v>
      </c>
      <c r="BA15" s="254">
        <f t="shared" si="3"/>
        <v>103200</v>
      </c>
      <c r="BB15" s="247">
        <v>1</v>
      </c>
      <c r="BC15" s="247">
        <v>14</v>
      </c>
      <c r="BD15" s="247">
        <v>10000</v>
      </c>
      <c r="BE15" s="249">
        <v>0</v>
      </c>
      <c r="BF15" s="249">
        <v>0</v>
      </c>
      <c r="BG15" s="249">
        <v>0</v>
      </c>
      <c r="BH15" s="249"/>
      <c r="BI15" s="249"/>
      <c r="BJ15" s="249"/>
      <c r="BK15" s="255">
        <f t="shared" si="4"/>
        <v>1</v>
      </c>
      <c r="BL15" s="255">
        <f t="shared" si="4"/>
        <v>14</v>
      </c>
      <c r="BM15" s="255">
        <f t="shared" si="4"/>
        <v>10000</v>
      </c>
      <c r="BN15" s="245">
        <v>0</v>
      </c>
      <c r="BO15" s="249">
        <v>0</v>
      </c>
      <c r="BP15" s="249">
        <v>0</v>
      </c>
      <c r="BQ15" s="245">
        <v>0</v>
      </c>
      <c r="BR15" s="245">
        <v>0</v>
      </c>
      <c r="BS15" s="249">
        <v>0</v>
      </c>
      <c r="BT15" s="249"/>
      <c r="BU15" s="249"/>
      <c r="BV15" s="249"/>
      <c r="BW15" s="255">
        <f t="shared" si="5"/>
        <v>0</v>
      </c>
      <c r="BX15" s="255">
        <f t="shared" si="5"/>
        <v>0</v>
      </c>
      <c r="BY15" s="255">
        <f t="shared" si="5"/>
        <v>0</v>
      </c>
      <c r="BZ15" s="245">
        <v>0</v>
      </c>
      <c r="CA15" s="245">
        <v>0</v>
      </c>
      <c r="CB15" s="249">
        <v>0</v>
      </c>
      <c r="CC15" s="245">
        <v>0</v>
      </c>
      <c r="CD15" s="245">
        <v>0</v>
      </c>
      <c r="CE15" s="249">
        <v>0</v>
      </c>
      <c r="CF15" s="246">
        <v>6</v>
      </c>
      <c r="CG15" s="246">
        <v>565</v>
      </c>
      <c r="CH15" s="246">
        <v>57950</v>
      </c>
      <c r="CI15" s="246"/>
      <c r="CJ15" s="246"/>
      <c r="CK15" s="246"/>
      <c r="CL15" s="255">
        <f t="shared" si="6"/>
        <v>6</v>
      </c>
      <c r="CM15" s="255">
        <f t="shared" si="6"/>
        <v>565</v>
      </c>
      <c r="CN15" s="255">
        <f t="shared" si="6"/>
        <v>57950</v>
      </c>
      <c r="CO15" s="249">
        <v>0</v>
      </c>
      <c r="CP15" s="249">
        <v>0</v>
      </c>
      <c r="CQ15" s="249">
        <v>0</v>
      </c>
      <c r="CR15" s="249">
        <v>0</v>
      </c>
      <c r="CS15" s="249">
        <v>0</v>
      </c>
      <c r="CT15" s="249">
        <v>0</v>
      </c>
      <c r="CU15" s="249"/>
      <c r="CV15" s="249"/>
      <c r="CW15" s="249"/>
      <c r="CX15" s="255">
        <f t="shared" si="7"/>
        <v>0</v>
      </c>
      <c r="CY15" s="255">
        <f t="shared" si="7"/>
        <v>0</v>
      </c>
      <c r="CZ15" s="255">
        <f t="shared" si="7"/>
        <v>0</v>
      </c>
      <c r="DA15" s="246">
        <v>1</v>
      </c>
      <c r="DB15" s="247">
        <v>631</v>
      </c>
      <c r="DC15" s="266">
        <v>9360</v>
      </c>
      <c r="DD15" s="258">
        <v>1</v>
      </c>
      <c r="DE15" s="246">
        <v>223</v>
      </c>
      <c r="DF15" s="259">
        <v>52000</v>
      </c>
      <c r="DG15" s="258"/>
      <c r="DH15" s="258"/>
      <c r="DI15" s="258"/>
      <c r="DJ15" s="258">
        <v>1</v>
      </c>
      <c r="DK15" s="246">
        <v>136</v>
      </c>
      <c r="DL15" s="260">
        <v>31500</v>
      </c>
      <c r="DM15" s="260"/>
      <c r="DN15" s="260"/>
      <c r="DO15" s="260"/>
      <c r="DP15" s="261">
        <v>1</v>
      </c>
      <c r="DQ15" s="261">
        <f t="shared" si="8"/>
        <v>990</v>
      </c>
      <c r="DR15" s="262">
        <f t="shared" si="8"/>
        <v>92860</v>
      </c>
      <c r="DS15" s="263">
        <f t="shared" si="0"/>
        <v>19</v>
      </c>
      <c r="DT15" s="263">
        <f t="shared" si="0"/>
        <v>2676</v>
      </c>
      <c r="DU15" s="264">
        <f t="shared" si="0"/>
        <v>304550</v>
      </c>
    </row>
    <row r="16" spans="1:125" s="265" customFormat="1" ht="25.5" customHeight="1">
      <c r="A16" s="243">
        <v>10</v>
      </c>
      <c r="B16" s="258" t="s">
        <v>332</v>
      </c>
      <c r="C16" s="245">
        <v>0</v>
      </c>
      <c r="D16" s="245">
        <v>0</v>
      </c>
      <c r="E16" s="245">
        <v>0</v>
      </c>
      <c r="F16" s="245">
        <v>0</v>
      </c>
      <c r="G16" s="249">
        <v>0</v>
      </c>
      <c r="H16" s="249">
        <v>0</v>
      </c>
      <c r="I16" s="247">
        <v>1</v>
      </c>
      <c r="J16" s="247">
        <v>253</v>
      </c>
      <c r="K16" s="247">
        <v>20000</v>
      </c>
      <c r="L16" s="245">
        <v>0</v>
      </c>
      <c r="M16" s="245">
        <v>0</v>
      </c>
      <c r="N16" s="245">
        <v>0</v>
      </c>
      <c r="O16" s="245"/>
      <c r="P16" s="245"/>
      <c r="Q16" s="245"/>
      <c r="R16" s="248">
        <f t="shared" si="1"/>
        <v>1</v>
      </c>
      <c r="S16" s="248">
        <f t="shared" si="1"/>
        <v>253</v>
      </c>
      <c r="T16" s="248">
        <f t="shared" si="1"/>
        <v>20000</v>
      </c>
      <c r="U16" s="249">
        <v>0</v>
      </c>
      <c r="V16" s="250">
        <v>0</v>
      </c>
      <c r="W16" s="250">
        <v>0</v>
      </c>
      <c r="X16" s="249">
        <v>0</v>
      </c>
      <c r="Y16" s="249">
        <v>0</v>
      </c>
      <c r="Z16" s="249">
        <v>0</v>
      </c>
      <c r="AA16" s="249">
        <v>0</v>
      </c>
      <c r="AB16" s="249">
        <v>0</v>
      </c>
      <c r="AC16" s="249">
        <v>0</v>
      </c>
      <c r="AD16" s="249">
        <v>0</v>
      </c>
      <c r="AE16" s="249">
        <v>0</v>
      </c>
      <c r="AF16" s="249">
        <v>0</v>
      </c>
      <c r="AG16" s="249">
        <v>0</v>
      </c>
      <c r="AH16" s="249">
        <v>0</v>
      </c>
      <c r="AI16" s="249">
        <v>0</v>
      </c>
      <c r="AJ16" s="249"/>
      <c r="AK16" s="249"/>
      <c r="AL16" s="249"/>
      <c r="AM16" s="248">
        <f t="shared" si="2"/>
        <v>0</v>
      </c>
      <c r="AN16" s="248">
        <f t="shared" si="2"/>
        <v>0</v>
      </c>
      <c r="AO16" s="248">
        <f t="shared" si="2"/>
        <v>0</v>
      </c>
      <c r="AP16" s="253">
        <v>3</v>
      </c>
      <c r="AQ16" s="253">
        <v>220</v>
      </c>
      <c r="AR16" s="253">
        <v>44000</v>
      </c>
      <c r="AS16" s="253">
        <v>5</v>
      </c>
      <c r="AT16" s="253">
        <v>175</v>
      </c>
      <c r="AU16" s="253">
        <v>35000</v>
      </c>
      <c r="AV16" s="253"/>
      <c r="AW16" s="253"/>
      <c r="AX16" s="253"/>
      <c r="AY16" s="254">
        <f t="shared" si="3"/>
        <v>8</v>
      </c>
      <c r="AZ16" s="254">
        <f t="shared" si="3"/>
        <v>395</v>
      </c>
      <c r="BA16" s="254">
        <f t="shared" si="3"/>
        <v>79000</v>
      </c>
      <c r="BB16" s="249">
        <v>0</v>
      </c>
      <c r="BC16" s="249">
        <v>0</v>
      </c>
      <c r="BD16" s="249">
        <v>0</v>
      </c>
      <c r="BE16" s="249">
        <v>0</v>
      </c>
      <c r="BF16" s="249">
        <v>0</v>
      </c>
      <c r="BG16" s="249">
        <v>0</v>
      </c>
      <c r="BH16" s="249"/>
      <c r="BI16" s="249"/>
      <c r="BJ16" s="249"/>
      <c r="BK16" s="255">
        <f t="shared" si="4"/>
        <v>0</v>
      </c>
      <c r="BL16" s="255">
        <f t="shared" si="4"/>
        <v>0</v>
      </c>
      <c r="BM16" s="255">
        <f t="shared" si="4"/>
        <v>0</v>
      </c>
      <c r="BN16" s="245">
        <v>0</v>
      </c>
      <c r="BO16" s="249">
        <v>0</v>
      </c>
      <c r="BP16" s="249">
        <v>0</v>
      </c>
      <c r="BQ16" s="245">
        <v>0</v>
      </c>
      <c r="BR16" s="245">
        <v>0</v>
      </c>
      <c r="BS16" s="249">
        <v>0</v>
      </c>
      <c r="BT16" s="249"/>
      <c r="BU16" s="249"/>
      <c r="BV16" s="249"/>
      <c r="BW16" s="255">
        <f t="shared" si="5"/>
        <v>0</v>
      </c>
      <c r="BX16" s="255">
        <f t="shared" si="5"/>
        <v>0</v>
      </c>
      <c r="BY16" s="255">
        <f t="shared" si="5"/>
        <v>0</v>
      </c>
      <c r="BZ16" s="245">
        <v>0</v>
      </c>
      <c r="CA16" s="245">
        <v>0</v>
      </c>
      <c r="CB16" s="249">
        <v>0</v>
      </c>
      <c r="CC16" s="245">
        <v>0</v>
      </c>
      <c r="CD16" s="245">
        <v>0</v>
      </c>
      <c r="CE16" s="249">
        <v>0</v>
      </c>
      <c r="CF16" s="245">
        <v>0</v>
      </c>
      <c r="CG16" s="245">
        <v>0</v>
      </c>
      <c r="CH16" s="249">
        <v>0</v>
      </c>
      <c r="CI16" s="249"/>
      <c r="CJ16" s="249"/>
      <c r="CK16" s="249"/>
      <c r="CL16" s="255">
        <f t="shared" si="6"/>
        <v>0</v>
      </c>
      <c r="CM16" s="255">
        <f t="shared" si="6"/>
        <v>0</v>
      </c>
      <c r="CN16" s="255">
        <f t="shared" si="6"/>
        <v>0</v>
      </c>
      <c r="CO16" s="249">
        <v>0</v>
      </c>
      <c r="CP16" s="249">
        <v>0</v>
      </c>
      <c r="CQ16" s="249">
        <v>0</v>
      </c>
      <c r="CR16" s="249">
        <v>0</v>
      </c>
      <c r="CS16" s="249">
        <v>0</v>
      </c>
      <c r="CT16" s="249">
        <v>0</v>
      </c>
      <c r="CU16" s="249"/>
      <c r="CV16" s="249"/>
      <c r="CW16" s="249"/>
      <c r="CX16" s="255">
        <f t="shared" si="7"/>
        <v>0</v>
      </c>
      <c r="CY16" s="255">
        <f t="shared" si="7"/>
        <v>0</v>
      </c>
      <c r="CZ16" s="255">
        <f t="shared" si="7"/>
        <v>0</v>
      </c>
      <c r="DA16" s="246">
        <v>1</v>
      </c>
      <c r="DB16" s="247">
        <v>507</v>
      </c>
      <c r="DC16" s="266">
        <v>47100</v>
      </c>
      <c r="DD16" s="258">
        <v>1</v>
      </c>
      <c r="DE16" s="246">
        <v>580</v>
      </c>
      <c r="DF16" s="259">
        <v>89900</v>
      </c>
      <c r="DG16" s="258"/>
      <c r="DH16" s="258"/>
      <c r="DI16" s="258"/>
      <c r="DJ16" s="258">
        <v>1</v>
      </c>
      <c r="DK16" s="246">
        <v>170</v>
      </c>
      <c r="DL16" s="260">
        <v>53997</v>
      </c>
      <c r="DM16" s="260"/>
      <c r="DN16" s="260"/>
      <c r="DO16" s="260"/>
      <c r="DP16" s="261">
        <v>1</v>
      </c>
      <c r="DQ16" s="261">
        <f t="shared" si="8"/>
        <v>1257</v>
      </c>
      <c r="DR16" s="262">
        <f t="shared" si="8"/>
        <v>190997</v>
      </c>
      <c r="DS16" s="263">
        <f t="shared" si="0"/>
        <v>10</v>
      </c>
      <c r="DT16" s="263">
        <f t="shared" si="0"/>
        <v>1905</v>
      </c>
      <c r="DU16" s="264">
        <f t="shared" si="0"/>
        <v>289997</v>
      </c>
    </row>
    <row r="17" spans="1:125" s="265" customFormat="1" ht="25.5" customHeight="1">
      <c r="A17" s="243">
        <v>11</v>
      </c>
      <c r="B17" s="258" t="s">
        <v>1405</v>
      </c>
      <c r="C17" s="245">
        <v>0</v>
      </c>
      <c r="D17" s="245">
        <v>0</v>
      </c>
      <c r="E17" s="245">
        <v>0</v>
      </c>
      <c r="F17" s="267">
        <v>2</v>
      </c>
      <c r="G17" s="267">
        <v>375</v>
      </c>
      <c r="H17" s="267">
        <v>30000</v>
      </c>
      <c r="I17" s="247">
        <v>1</v>
      </c>
      <c r="J17" s="247">
        <v>154</v>
      </c>
      <c r="K17" s="247">
        <v>10000</v>
      </c>
      <c r="L17" s="245">
        <v>0</v>
      </c>
      <c r="M17" s="245">
        <v>0</v>
      </c>
      <c r="N17" s="245">
        <v>0</v>
      </c>
      <c r="O17" s="245"/>
      <c r="P17" s="245"/>
      <c r="Q17" s="245"/>
      <c r="R17" s="248">
        <f t="shared" si="1"/>
        <v>3</v>
      </c>
      <c r="S17" s="248">
        <f t="shared" si="1"/>
        <v>529</v>
      </c>
      <c r="T17" s="248">
        <f t="shared" si="1"/>
        <v>40000</v>
      </c>
      <c r="U17" s="249">
        <v>0</v>
      </c>
      <c r="V17" s="250">
        <v>0</v>
      </c>
      <c r="W17" s="250">
        <v>0</v>
      </c>
      <c r="X17" s="251">
        <v>1</v>
      </c>
      <c r="Y17" s="251">
        <v>214</v>
      </c>
      <c r="Z17" s="251">
        <v>648</v>
      </c>
      <c r="AA17" s="246">
        <v>6</v>
      </c>
      <c r="AB17" s="246">
        <v>630</v>
      </c>
      <c r="AC17" s="246">
        <v>27432</v>
      </c>
      <c r="AD17" s="247">
        <v>2</v>
      </c>
      <c r="AE17" s="247">
        <v>208</v>
      </c>
      <c r="AF17" s="247">
        <v>12636</v>
      </c>
      <c r="AG17" s="249">
        <v>0</v>
      </c>
      <c r="AH17" s="249">
        <v>0</v>
      </c>
      <c r="AI17" s="249">
        <v>0</v>
      </c>
      <c r="AJ17" s="249"/>
      <c r="AK17" s="249"/>
      <c r="AL17" s="249"/>
      <c r="AM17" s="248">
        <f t="shared" si="2"/>
        <v>9</v>
      </c>
      <c r="AN17" s="248">
        <f t="shared" si="2"/>
        <v>1052</v>
      </c>
      <c r="AO17" s="248">
        <f t="shared" si="2"/>
        <v>40716</v>
      </c>
      <c r="AP17" s="249">
        <v>0</v>
      </c>
      <c r="AQ17" s="249">
        <v>0</v>
      </c>
      <c r="AR17" s="249">
        <v>0</v>
      </c>
      <c r="AS17" s="247">
        <v>21</v>
      </c>
      <c r="AT17" s="247">
        <v>700</v>
      </c>
      <c r="AU17" s="247">
        <v>140000</v>
      </c>
      <c r="AV17" s="247"/>
      <c r="AW17" s="247"/>
      <c r="AX17" s="247"/>
      <c r="AY17" s="254">
        <f t="shared" si="3"/>
        <v>21</v>
      </c>
      <c r="AZ17" s="254">
        <f t="shared" si="3"/>
        <v>700</v>
      </c>
      <c r="BA17" s="254">
        <f t="shared" si="3"/>
        <v>140000</v>
      </c>
      <c r="BB17" s="249">
        <v>0</v>
      </c>
      <c r="BC17" s="249">
        <v>0</v>
      </c>
      <c r="BD17" s="249">
        <v>0</v>
      </c>
      <c r="BE17" s="246">
        <v>1</v>
      </c>
      <c r="BF17" s="246">
        <v>5</v>
      </c>
      <c r="BG17" s="246">
        <v>10000</v>
      </c>
      <c r="BH17" s="246"/>
      <c r="BI17" s="246"/>
      <c r="BJ17" s="246"/>
      <c r="BK17" s="255">
        <f t="shared" si="4"/>
        <v>1</v>
      </c>
      <c r="BL17" s="255">
        <f t="shared" si="4"/>
        <v>5</v>
      </c>
      <c r="BM17" s="255">
        <f t="shared" si="4"/>
        <v>10000</v>
      </c>
      <c r="BN17" s="245">
        <v>0</v>
      </c>
      <c r="BO17" s="249">
        <v>0</v>
      </c>
      <c r="BP17" s="249">
        <v>0</v>
      </c>
      <c r="BQ17" s="245">
        <v>1</v>
      </c>
      <c r="BR17" s="245">
        <v>7</v>
      </c>
      <c r="BS17" s="249">
        <v>7000</v>
      </c>
      <c r="BT17" s="249"/>
      <c r="BU17" s="249"/>
      <c r="BV17" s="249"/>
      <c r="BW17" s="255">
        <f t="shared" si="5"/>
        <v>1</v>
      </c>
      <c r="BX17" s="255">
        <f t="shared" si="5"/>
        <v>7</v>
      </c>
      <c r="BY17" s="255">
        <f t="shared" si="5"/>
        <v>7000</v>
      </c>
      <c r="BZ17" s="245">
        <v>0</v>
      </c>
      <c r="CA17" s="245">
        <v>0</v>
      </c>
      <c r="CB17" s="249">
        <v>0</v>
      </c>
      <c r="CC17" s="245">
        <v>0</v>
      </c>
      <c r="CD17" s="245">
        <v>0</v>
      </c>
      <c r="CE17" s="249">
        <v>0</v>
      </c>
      <c r="CF17" s="245">
        <v>0</v>
      </c>
      <c r="CG17" s="245">
        <v>0</v>
      </c>
      <c r="CH17" s="249">
        <v>0</v>
      </c>
      <c r="CI17" s="249"/>
      <c r="CJ17" s="249"/>
      <c r="CK17" s="249"/>
      <c r="CL17" s="255">
        <f t="shared" si="6"/>
        <v>0</v>
      </c>
      <c r="CM17" s="255">
        <f t="shared" si="6"/>
        <v>0</v>
      </c>
      <c r="CN17" s="255">
        <f t="shared" si="6"/>
        <v>0</v>
      </c>
      <c r="CO17" s="249">
        <v>0</v>
      </c>
      <c r="CP17" s="249">
        <v>0</v>
      </c>
      <c r="CQ17" s="249">
        <v>0</v>
      </c>
      <c r="CR17" s="249">
        <v>0</v>
      </c>
      <c r="CS17" s="249">
        <v>0</v>
      </c>
      <c r="CT17" s="249">
        <v>0</v>
      </c>
      <c r="CU17" s="249"/>
      <c r="CV17" s="249"/>
      <c r="CW17" s="249"/>
      <c r="CX17" s="255">
        <f t="shared" si="7"/>
        <v>0</v>
      </c>
      <c r="CY17" s="255">
        <f t="shared" si="7"/>
        <v>0</v>
      </c>
      <c r="CZ17" s="255">
        <f t="shared" si="7"/>
        <v>0</v>
      </c>
      <c r="DA17" s="246">
        <v>1</v>
      </c>
      <c r="DB17" s="247">
        <v>1540</v>
      </c>
      <c r="DC17" s="266">
        <v>146603.4</v>
      </c>
      <c r="DD17" s="258">
        <v>1</v>
      </c>
      <c r="DE17" s="246">
        <v>390</v>
      </c>
      <c r="DF17" s="259">
        <v>125597</v>
      </c>
      <c r="DG17" s="258"/>
      <c r="DH17" s="258"/>
      <c r="DI17" s="258"/>
      <c r="DJ17" s="258">
        <v>1</v>
      </c>
      <c r="DK17" s="246">
        <v>203</v>
      </c>
      <c r="DL17" s="260">
        <v>36000</v>
      </c>
      <c r="DM17" s="260"/>
      <c r="DN17" s="260"/>
      <c r="DO17" s="260"/>
      <c r="DP17" s="261">
        <v>1</v>
      </c>
      <c r="DQ17" s="261">
        <f t="shared" si="8"/>
        <v>2133</v>
      </c>
      <c r="DR17" s="262">
        <f t="shared" si="8"/>
        <v>308200.40000000002</v>
      </c>
      <c r="DS17" s="263">
        <f t="shared" si="0"/>
        <v>36</v>
      </c>
      <c r="DT17" s="263">
        <f t="shared" si="0"/>
        <v>4426</v>
      </c>
      <c r="DU17" s="264">
        <f t="shared" si="0"/>
        <v>545916.4</v>
      </c>
    </row>
    <row r="18" spans="1:125" s="265" customFormat="1" ht="26.25" customHeight="1">
      <c r="A18" s="243">
        <v>12</v>
      </c>
      <c r="B18" s="258" t="s">
        <v>424</v>
      </c>
      <c r="C18" s="245">
        <v>0</v>
      </c>
      <c r="D18" s="245">
        <v>0</v>
      </c>
      <c r="E18" s="245">
        <v>0</v>
      </c>
      <c r="F18" s="245">
        <v>0</v>
      </c>
      <c r="G18" s="249">
        <v>0</v>
      </c>
      <c r="H18" s="249">
        <v>0</v>
      </c>
      <c r="I18" s="245">
        <v>0</v>
      </c>
      <c r="J18" s="245">
        <v>0</v>
      </c>
      <c r="K18" s="245">
        <v>0</v>
      </c>
      <c r="L18" s="245">
        <v>0</v>
      </c>
      <c r="M18" s="245">
        <v>0</v>
      </c>
      <c r="N18" s="245">
        <v>0</v>
      </c>
      <c r="O18" s="245"/>
      <c r="P18" s="245"/>
      <c r="Q18" s="245"/>
      <c r="R18" s="248">
        <f t="shared" si="1"/>
        <v>0</v>
      </c>
      <c r="S18" s="248">
        <f t="shared" si="1"/>
        <v>0</v>
      </c>
      <c r="T18" s="248">
        <f t="shared" si="1"/>
        <v>0</v>
      </c>
      <c r="U18" s="249">
        <v>0</v>
      </c>
      <c r="V18" s="250">
        <v>0</v>
      </c>
      <c r="W18" s="250">
        <v>0</v>
      </c>
      <c r="X18" s="249">
        <v>0</v>
      </c>
      <c r="Y18" s="250">
        <v>0</v>
      </c>
      <c r="Z18" s="250">
        <v>0</v>
      </c>
      <c r="AA18" s="246">
        <v>1</v>
      </c>
      <c r="AB18" s="246">
        <v>355</v>
      </c>
      <c r="AC18" s="246">
        <v>4644</v>
      </c>
      <c r="AD18" s="247">
        <v>3</v>
      </c>
      <c r="AE18" s="247">
        <v>411</v>
      </c>
      <c r="AF18" s="247">
        <v>15876</v>
      </c>
      <c r="AG18" s="247">
        <v>2</v>
      </c>
      <c r="AH18" s="247">
        <v>670</v>
      </c>
      <c r="AI18" s="247">
        <v>7776</v>
      </c>
      <c r="AJ18" s="247"/>
      <c r="AK18" s="247"/>
      <c r="AL18" s="247"/>
      <c r="AM18" s="248">
        <f t="shared" si="2"/>
        <v>6</v>
      </c>
      <c r="AN18" s="248">
        <f t="shared" si="2"/>
        <v>1436</v>
      </c>
      <c r="AO18" s="248">
        <f t="shared" si="2"/>
        <v>28296</v>
      </c>
      <c r="AP18" s="253">
        <v>20</v>
      </c>
      <c r="AQ18" s="253">
        <v>2559</v>
      </c>
      <c r="AR18" s="253">
        <v>511800</v>
      </c>
      <c r="AS18" s="253">
        <v>14</v>
      </c>
      <c r="AT18" s="253">
        <v>2653</v>
      </c>
      <c r="AU18" s="253">
        <v>530600</v>
      </c>
      <c r="AV18" s="253"/>
      <c r="AW18" s="253"/>
      <c r="AX18" s="253"/>
      <c r="AY18" s="254">
        <f t="shared" si="3"/>
        <v>34</v>
      </c>
      <c r="AZ18" s="254">
        <f t="shared" si="3"/>
        <v>5212</v>
      </c>
      <c r="BA18" s="254">
        <f t="shared" si="3"/>
        <v>1042400</v>
      </c>
      <c r="BB18" s="249">
        <v>0</v>
      </c>
      <c r="BC18" s="249">
        <v>0</v>
      </c>
      <c r="BD18" s="249">
        <v>0</v>
      </c>
      <c r="BE18" s="249">
        <v>0</v>
      </c>
      <c r="BF18" s="249">
        <v>0</v>
      </c>
      <c r="BG18" s="249">
        <v>0</v>
      </c>
      <c r="BH18" s="249"/>
      <c r="BI18" s="249"/>
      <c r="BJ18" s="249"/>
      <c r="BK18" s="255">
        <f t="shared" si="4"/>
        <v>0</v>
      </c>
      <c r="BL18" s="255">
        <f t="shared" si="4"/>
        <v>0</v>
      </c>
      <c r="BM18" s="255">
        <f t="shared" si="4"/>
        <v>0</v>
      </c>
      <c r="BN18" s="247">
        <v>5</v>
      </c>
      <c r="BO18" s="247">
        <v>101</v>
      </c>
      <c r="BP18" s="247">
        <v>101000</v>
      </c>
      <c r="BQ18" s="247">
        <v>10</v>
      </c>
      <c r="BR18" s="247">
        <v>33</v>
      </c>
      <c r="BS18" s="247">
        <v>33000</v>
      </c>
      <c r="BT18" s="247"/>
      <c r="BU18" s="247"/>
      <c r="BV18" s="247"/>
      <c r="BW18" s="255">
        <f t="shared" si="5"/>
        <v>15</v>
      </c>
      <c r="BX18" s="255">
        <f t="shared" si="5"/>
        <v>134</v>
      </c>
      <c r="BY18" s="255">
        <f t="shared" si="5"/>
        <v>134000</v>
      </c>
      <c r="BZ18" s="258">
        <v>3</v>
      </c>
      <c r="CA18" s="258">
        <v>94</v>
      </c>
      <c r="CB18" s="246">
        <v>103335</v>
      </c>
      <c r="CC18" s="245">
        <v>0</v>
      </c>
      <c r="CD18" s="245">
        <v>0</v>
      </c>
      <c r="CE18" s="249">
        <v>0</v>
      </c>
      <c r="CF18" s="246">
        <v>1</v>
      </c>
      <c r="CG18" s="246">
        <v>6</v>
      </c>
      <c r="CH18" s="246">
        <v>3000</v>
      </c>
      <c r="CI18" s="246"/>
      <c r="CJ18" s="246"/>
      <c r="CK18" s="246"/>
      <c r="CL18" s="255">
        <f t="shared" si="6"/>
        <v>1</v>
      </c>
      <c r="CM18" s="255">
        <f t="shared" si="6"/>
        <v>6</v>
      </c>
      <c r="CN18" s="255">
        <f t="shared" si="6"/>
        <v>3000</v>
      </c>
      <c r="CO18" s="249">
        <v>0</v>
      </c>
      <c r="CP18" s="249">
        <v>0</v>
      </c>
      <c r="CQ18" s="249">
        <v>0</v>
      </c>
      <c r="CR18" s="249">
        <v>0</v>
      </c>
      <c r="CS18" s="249">
        <v>0</v>
      </c>
      <c r="CT18" s="249">
        <v>0</v>
      </c>
      <c r="CU18" s="249"/>
      <c r="CV18" s="249"/>
      <c r="CW18" s="249"/>
      <c r="CX18" s="255">
        <f t="shared" si="7"/>
        <v>0</v>
      </c>
      <c r="CY18" s="255">
        <f t="shared" si="7"/>
        <v>0</v>
      </c>
      <c r="CZ18" s="255">
        <f t="shared" si="7"/>
        <v>0</v>
      </c>
      <c r="DA18" s="246">
        <v>1</v>
      </c>
      <c r="DB18" s="247">
        <v>965</v>
      </c>
      <c r="DC18" s="266">
        <v>125600</v>
      </c>
      <c r="DD18" s="258">
        <v>1</v>
      </c>
      <c r="DE18" s="246">
        <v>636</v>
      </c>
      <c r="DF18" s="259">
        <v>157500</v>
      </c>
      <c r="DG18" s="258"/>
      <c r="DH18" s="258"/>
      <c r="DI18" s="258"/>
      <c r="DJ18" s="258">
        <v>1</v>
      </c>
      <c r="DK18" s="246">
        <v>218</v>
      </c>
      <c r="DL18" s="260">
        <v>64500</v>
      </c>
      <c r="DM18" s="260"/>
      <c r="DN18" s="260"/>
      <c r="DO18" s="260"/>
      <c r="DP18" s="261">
        <v>1</v>
      </c>
      <c r="DQ18" s="261">
        <f t="shared" si="8"/>
        <v>1819</v>
      </c>
      <c r="DR18" s="262">
        <f t="shared" si="8"/>
        <v>347600</v>
      </c>
      <c r="DS18" s="263">
        <f t="shared" si="0"/>
        <v>60</v>
      </c>
      <c r="DT18" s="263">
        <f t="shared" si="0"/>
        <v>8701</v>
      </c>
      <c r="DU18" s="264">
        <f t="shared" si="0"/>
        <v>1658631</v>
      </c>
    </row>
    <row r="19" spans="1:125" s="265" customFormat="1" ht="25.5" customHeight="1">
      <c r="A19" s="243">
        <v>13</v>
      </c>
      <c r="B19" s="258" t="s">
        <v>568</v>
      </c>
      <c r="C19" s="246">
        <v>5</v>
      </c>
      <c r="D19" s="246">
        <v>830</v>
      </c>
      <c r="E19" s="246">
        <v>50000</v>
      </c>
      <c r="F19" s="271">
        <v>14</v>
      </c>
      <c r="G19" s="271">
        <v>4765</v>
      </c>
      <c r="H19" s="271">
        <v>450000</v>
      </c>
      <c r="I19" s="247">
        <v>2</v>
      </c>
      <c r="J19" s="247">
        <v>3295</v>
      </c>
      <c r="K19" s="247">
        <v>320000</v>
      </c>
      <c r="L19" s="247">
        <v>11</v>
      </c>
      <c r="M19" s="247">
        <v>2943</v>
      </c>
      <c r="N19" s="247">
        <v>270000</v>
      </c>
      <c r="O19" s="247"/>
      <c r="P19" s="247"/>
      <c r="Q19" s="247"/>
      <c r="R19" s="248">
        <f t="shared" si="1"/>
        <v>32</v>
      </c>
      <c r="S19" s="248">
        <f t="shared" si="1"/>
        <v>11833</v>
      </c>
      <c r="T19" s="248">
        <f t="shared" si="1"/>
        <v>1090000</v>
      </c>
      <c r="U19" s="249">
        <v>0</v>
      </c>
      <c r="V19" s="250">
        <v>0</v>
      </c>
      <c r="W19" s="250">
        <v>0</v>
      </c>
      <c r="X19" s="272">
        <v>32</v>
      </c>
      <c r="Y19" s="272">
        <v>4969</v>
      </c>
      <c r="Z19" s="272">
        <v>211392</v>
      </c>
      <c r="AA19" s="267">
        <v>18</v>
      </c>
      <c r="AB19" s="267">
        <v>3810</v>
      </c>
      <c r="AC19" s="267">
        <v>120312</v>
      </c>
      <c r="AD19" s="247">
        <v>1</v>
      </c>
      <c r="AE19" s="247">
        <v>117</v>
      </c>
      <c r="AF19" s="247">
        <v>11880</v>
      </c>
      <c r="AG19" s="247">
        <v>3</v>
      </c>
      <c r="AH19" s="247">
        <v>588</v>
      </c>
      <c r="AI19" s="247">
        <v>27864</v>
      </c>
      <c r="AJ19" s="247"/>
      <c r="AK19" s="247"/>
      <c r="AL19" s="247"/>
      <c r="AM19" s="248">
        <f t="shared" si="2"/>
        <v>54</v>
      </c>
      <c r="AN19" s="248">
        <f t="shared" si="2"/>
        <v>9484</v>
      </c>
      <c r="AO19" s="248">
        <f t="shared" si="2"/>
        <v>371448</v>
      </c>
      <c r="AP19" s="253">
        <v>19</v>
      </c>
      <c r="AQ19" s="253">
        <v>1131</v>
      </c>
      <c r="AR19" s="253">
        <v>226200</v>
      </c>
      <c r="AS19" s="253">
        <v>72</v>
      </c>
      <c r="AT19" s="253">
        <v>9756</v>
      </c>
      <c r="AU19" s="253">
        <v>1951200</v>
      </c>
      <c r="AV19" s="253"/>
      <c r="AW19" s="253"/>
      <c r="AX19" s="253"/>
      <c r="AY19" s="254">
        <f t="shared" si="3"/>
        <v>91</v>
      </c>
      <c r="AZ19" s="254">
        <f t="shared" si="3"/>
        <v>10887</v>
      </c>
      <c r="BA19" s="254">
        <f t="shared" si="3"/>
        <v>2177400</v>
      </c>
      <c r="BB19" s="249">
        <v>0</v>
      </c>
      <c r="BC19" s="249">
        <v>0</v>
      </c>
      <c r="BD19" s="249">
        <v>0</v>
      </c>
      <c r="BE19" s="246">
        <v>1</v>
      </c>
      <c r="BF19" s="246">
        <v>11</v>
      </c>
      <c r="BG19" s="246">
        <v>10000</v>
      </c>
      <c r="BH19" s="246"/>
      <c r="BI19" s="246"/>
      <c r="BJ19" s="246"/>
      <c r="BK19" s="255">
        <f t="shared" si="4"/>
        <v>1</v>
      </c>
      <c r="BL19" s="255">
        <f t="shared" si="4"/>
        <v>11</v>
      </c>
      <c r="BM19" s="255">
        <f t="shared" si="4"/>
        <v>10000</v>
      </c>
      <c r="BN19" s="247">
        <v>2</v>
      </c>
      <c r="BO19" s="247">
        <v>9</v>
      </c>
      <c r="BP19" s="247">
        <v>9000</v>
      </c>
      <c r="BQ19" s="247">
        <v>2</v>
      </c>
      <c r="BR19" s="247">
        <v>32</v>
      </c>
      <c r="BS19" s="247">
        <v>32000</v>
      </c>
      <c r="BT19" s="247"/>
      <c r="BU19" s="247"/>
      <c r="BV19" s="247"/>
      <c r="BW19" s="255">
        <f t="shared" si="5"/>
        <v>4</v>
      </c>
      <c r="BX19" s="255">
        <f t="shared" si="5"/>
        <v>41</v>
      </c>
      <c r="BY19" s="255">
        <f t="shared" si="5"/>
        <v>41000</v>
      </c>
      <c r="BZ19" s="245">
        <v>0</v>
      </c>
      <c r="CA19" s="245">
        <v>0</v>
      </c>
      <c r="CB19" s="249">
        <v>0</v>
      </c>
      <c r="CC19" s="245">
        <v>0</v>
      </c>
      <c r="CD19" s="245">
        <v>0</v>
      </c>
      <c r="CE19" s="249">
        <v>0</v>
      </c>
      <c r="CF19" s="245">
        <v>0</v>
      </c>
      <c r="CG19" s="245">
        <v>0</v>
      </c>
      <c r="CH19" s="249">
        <v>0</v>
      </c>
      <c r="CI19" s="249"/>
      <c r="CJ19" s="249"/>
      <c r="CK19" s="249"/>
      <c r="CL19" s="255">
        <f t="shared" si="6"/>
        <v>0</v>
      </c>
      <c r="CM19" s="255">
        <f t="shared" si="6"/>
        <v>0</v>
      </c>
      <c r="CN19" s="255">
        <f t="shared" si="6"/>
        <v>0</v>
      </c>
      <c r="CO19" s="249">
        <v>0</v>
      </c>
      <c r="CP19" s="249">
        <v>0</v>
      </c>
      <c r="CQ19" s="249">
        <v>0</v>
      </c>
      <c r="CR19" s="249">
        <v>0</v>
      </c>
      <c r="CS19" s="249">
        <v>0</v>
      </c>
      <c r="CT19" s="249">
        <v>0</v>
      </c>
      <c r="CU19" s="249"/>
      <c r="CV19" s="249"/>
      <c r="CW19" s="249"/>
      <c r="CX19" s="255">
        <f t="shared" si="7"/>
        <v>0</v>
      </c>
      <c r="CY19" s="255">
        <f t="shared" si="7"/>
        <v>0</v>
      </c>
      <c r="CZ19" s="255">
        <f t="shared" si="7"/>
        <v>0</v>
      </c>
      <c r="DA19" s="246">
        <v>1</v>
      </c>
      <c r="DB19" s="273">
        <v>2521</v>
      </c>
      <c r="DC19" s="266">
        <v>338266</v>
      </c>
      <c r="DD19" s="258">
        <v>1</v>
      </c>
      <c r="DE19" s="246">
        <v>743</v>
      </c>
      <c r="DF19" s="259">
        <v>180111</v>
      </c>
      <c r="DG19" s="258"/>
      <c r="DH19" s="258"/>
      <c r="DI19" s="258"/>
      <c r="DJ19" s="258">
        <v>1</v>
      </c>
      <c r="DK19" s="246">
        <v>432</v>
      </c>
      <c r="DL19" s="260">
        <v>180000</v>
      </c>
      <c r="DM19" s="260"/>
      <c r="DN19" s="260"/>
      <c r="DO19" s="260"/>
      <c r="DP19" s="261">
        <v>1</v>
      </c>
      <c r="DQ19" s="261">
        <f t="shared" si="8"/>
        <v>3696</v>
      </c>
      <c r="DR19" s="262">
        <f t="shared" si="8"/>
        <v>698377</v>
      </c>
      <c r="DS19" s="263">
        <f t="shared" si="0"/>
        <v>183</v>
      </c>
      <c r="DT19" s="263">
        <f t="shared" si="0"/>
        <v>35952</v>
      </c>
      <c r="DU19" s="264">
        <f t="shared" si="0"/>
        <v>4388225</v>
      </c>
    </row>
    <row r="20" spans="1:125" s="265" customFormat="1" ht="24.75" customHeight="1">
      <c r="A20" s="243">
        <v>14</v>
      </c>
      <c r="B20" s="258" t="s">
        <v>633</v>
      </c>
      <c r="C20" s="246">
        <v>1</v>
      </c>
      <c r="D20" s="246">
        <v>295</v>
      </c>
      <c r="E20" s="246">
        <v>10000</v>
      </c>
      <c r="F20" s="267">
        <v>4</v>
      </c>
      <c r="G20" s="267">
        <v>1284</v>
      </c>
      <c r="H20" s="267">
        <v>130000</v>
      </c>
      <c r="I20" s="247">
        <v>3</v>
      </c>
      <c r="J20" s="247">
        <v>511</v>
      </c>
      <c r="K20" s="247">
        <v>40000</v>
      </c>
      <c r="L20" s="245">
        <v>0</v>
      </c>
      <c r="M20" s="245">
        <v>0</v>
      </c>
      <c r="N20" s="245">
        <v>0</v>
      </c>
      <c r="O20" s="245"/>
      <c r="P20" s="245"/>
      <c r="Q20" s="245"/>
      <c r="R20" s="248">
        <f t="shared" si="1"/>
        <v>8</v>
      </c>
      <c r="S20" s="248">
        <f t="shared" si="1"/>
        <v>2090</v>
      </c>
      <c r="T20" s="248">
        <f t="shared" si="1"/>
        <v>180000</v>
      </c>
      <c r="U20" s="249">
        <v>0</v>
      </c>
      <c r="V20" s="250">
        <v>0</v>
      </c>
      <c r="W20" s="250">
        <v>0</v>
      </c>
      <c r="X20" s="272">
        <v>9</v>
      </c>
      <c r="Y20" s="272">
        <v>1742</v>
      </c>
      <c r="Z20" s="272">
        <v>40392</v>
      </c>
      <c r="AA20" s="246">
        <v>10</v>
      </c>
      <c r="AB20" s="246">
        <v>1433</v>
      </c>
      <c r="AC20" s="246">
        <v>44928</v>
      </c>
      <c r="AD20" s="247">
        <v>4</v>
      </c>
      <c r="AE20" s="247">
        <v>2448</v>
      </c>
      <c r="AF20" s="247">
        <v>34992</v>
      </c>
      <c r="AG20" s="247">
        <v>2</v>
      </c>
      <c r="AH20" s="247">
        <v>895</v>
      </c>
      <c r="AI20" s="247">
        <v>16632</v>
      </c>
      <c r="AJ20" s="247"/>
      <c r="AK20" s="247"/>
      <c r="AL20" s="247"/>
      <c r="AM20" s="248">
        <f t="shared" si="2"/>
        <v>25</v>
      </c>
      <c r="AN20" s="248">
        <f t="shared" si="2"/>
        <v>6518</v>
      </c>
      <c r="AO20" s="248">
        <f t="shared" si="2"/>
        <v>136944</v>
      </c>
      <c r="AP20" s="253">
        <v>50</v>
      </c>
      <c r="AQ20" s="253">
        <v>4275</v>
      </c>
      <c r="AR20" s="253">
        <v>855000</v>
      </c>
      <c r="AS20" s="253">
        <v>53</v>
      </c>
      <c r="AT20" s="253">
        <v>4413</v>
      </c>
      <c r="AU20" s="253">
        <v>882600</v>
      </c>
      <c r="AV20" s="253"/>
      <c r="AW20" s="253"/>
      <c r="AX20" s="253"/>
      <c r="AY20" s="254">
        <f t="shared" si="3"/>
        <v>103</v>
      </c>
      <c r="AZ20" s="254">
        <f t="shared" si="3"/>
        <v>8688</v>
      </c>
      <c r="BA20" s="254">
        <f t="shared" si="3"/>
        <v>1737600</v>
      </c>
      <c r="BB20" s="249">
        <v>0</v>
      </c>
      <c r="BC20" s="249">
        <v>0</v>
      </c>
      <c r="BD20" s="249">
        <v>0</v>
      </c>
      <c r="BE20" s="246">
        <v>1</v>
      </c>
      <c r="BF20" s="246">
        <v>6</v>
      </c>
      <c r="BG20" s="246">
        <v>10000</v>
      </c>
      <c r="BH20" s="246"/>
      <c r="BI20" s="246"/>
      <c r="BJ20" s="246"/>
      <c r="BK20" s="255">
        <f t="shared" si="4"/>
        <v>1</v>
      </c>
      <c r="BL20" s="255">
        <f t="shared" si="4"/>
        <v>6</v>
      </c>
      <c r="BM20" s="255">
        <f t="shared" si="4"/>
        <v>10000</v>
      </c>
      <c r="BN20" s="247">
        <v>6</v>
      </c>
      <c r="BO20" s="247">
        <v>89</v>
      </c>
      <c r="BP20" s="247">
        <v>89000</v>
      </c>
      <c r="BQ20" s="247">
        <v>3</v>
      </c>
      <c r="BR20" s="247">
        <v>76</v>
      </c>
      <c r="BS20" s="247">
        <v>76000</v>
      </c>
      <c r="BT20" s="247"/>
      <c r="BU20" s="247"/>
      <c r="BV20" s="247"/>
      <c r="BW20" s="255">
        <f t="shared" si="5"/>
        <v>9</v>
      </c>
      <c r="BX20" s="255">
        <f t="shared" si="5"/>
        <v>165</v>
      </c>
      <c r="BY20" s="255">
        <f t="shared" si="5"/>
        <v>165000</v>
      </c>
      <c r="BZ20" s="245">
        <v>0</v>
      </c>
      <c r="CA20" s="245">
        <v>0</v>
      </c>
      <c r="CB20" s="249">
        <v>0</v>
      </c>
      <c r="CC20" s="245">
        <v>0</v>
      </c>
      <c r="CD20" s="245">
        <v>0</v>
      </c>
      <c r="CE20" s="249">
        <v>0</v>
      </c>
      <c r="CF20" s="245">
        <v>0</v>
      </c>
      <c r="CG20" s="245">
        <v>0</v>
      </c>
      <c r="CH20" s="249">
        <v>0</v>
      </c>
      <c r="CI20" s="249"/>
      <c r="CJ20" s="249"/>
      <c r="CK20" s="249"/>
      <c r="CL20" s="255">
        <f t="shared" si="6"/>
        <v>0</v>
      </c>
      <c r="CM20" s="255">
        <f t="shared" si="6"/>
        <v>0</v>
      </c>
      <c r="CN20" s="255">
        <f t="shared" si="6"/>
        <v>0</v>
      </c>
      <c r="CO20" s="249">
        <v>0</v>
      </c>
      <c r="CP20" s="249">
        <v>0</v>
      </c>
      <c r="CQ20" s="249">
        <v>0</v>
      </c>
      <c r="CR20" s="249">
        <v>0</v>
      </c>
      <c r="CS20" s="249">
        <v>0</v>
      </c>
      <c r="CT20" s="249">
        <v>0</v>
      </c>
      <c r="CU20" s="249"/>
      <c r="CV20" s="249"/>
      <c r="CW20" s="249"/>
      <c r="CX20" s="255">
        <f t="shared" si="7"/>
        <v>0</v>
      </c>
      <c r="CY20" s="255">
        <f t="shared" si="7"/>
        <v>0</v>
      </c>
      <c r="CZ20" s="255">
        <f t="shared" si="7"/>
        <v>0</v>
      </c>
      <c r="DA20" s="246">
        <v>1</v>
      </c>
      <c r="DB20" s="247">
        <v>958</v>
      </c>
      <c r="DC20" s="266">
        <v>86349.04</v>
      </c>
      <c r="DD20" s="258">
        <v>1</v>
      </c>
      <c r="DE20" s="246">
        <v>1136</v>
      </c>
      <c r="DF20" s="259">
        <v>165464.97</v>
      </c>
      <c r="DG20" s="258"/>
      <c r="DH20" s="258"/>
      <c r="DI20" s="258"/>
      <c r="DJ20" s="258">
        <v>1</v>
      </c>
      <c r="DK20" s="246">
        <v>642</v>
      </c>
      <c r="DL20" s="260">
        <v>93540</v>
      </c>
      <c r="DM20" s="260"/>
      <c r="DN20" s="260"/>
      <c r="DO20" s="260"/>
      <c r="DP20" s="261">
        <v>1</v>
      </c>
      <c r="DQ20" s="261">
        <f t="shared" si="8"/>
        <v>2736</v>
      </c>
      <c r="DR20" s="262">
        <f t="shared" si="8"/>
        <v>345354.01</v>
      </c>
      <c r="DS20" s="263">
        <f t="shared" si="0"/>
        <v>147</v>
      </c>
      <c r="DT20" s="263">
        <f t="shared" si="0"/>
        <v>20203</v>
      </c>
      <c r="DU20" s="264">
        <f t="shared" si="0"/>
        <v>2574898.0099999998</v>
      </c>
    </row>
    <row r="21" spans="1:125" s="265" customFormat="1" ht="25.5" customHeight="1">
      <c r="A21" s="243">
        <v>15</v>
      </c>
      <c r="B21" s="258" t="s">
        <v>778</v>
      </c>
      <c r="C21" s="245">
        <v>0</v>
      </c>
      <c r="D21" s="245">
        <v>0</v>
      </c>
      <c r="E21" s="245">
        <v>0</v>
      </c>
      <c r="F21" s="245">
        <v>0</v>
      </c>
      <c r="G21" s="249">
        <v>0</v>
      </c>
      <c r="H21" s="249">
        <v>0</v>
      </c>
      <c r="I21" s="245">
        <v>0</v>
      </c>
      <c r="J21" s="245">
        <v>0</v>
      </c>
      <c r="K21" s="245">
        <v>0</v>
      </c>
      <c r="L21" s="245">
        <v>0</v>
      </c>
      <c r="M21" s="245">
        <v>0</v>
      </c>
      <c r="N21" s="245">
        <v>0</v>
      </c>
      <c r="O21" s="245"/>
      <c r="P21" s="245"/>
      <c r="Q21" s="245"/>
      <c r="R21" s="248">
        <f t="shared" si="1"/>
        <v>0</v>
      </c>
      <c r="S21" s="248">
        <f t="shared" si="1"/>
        <v>0</v>
      </c>
      <c r="T21" s="248">
        <f t="shared" si="1"/>
        <v>0</v>
      </c>
      <c r="U21" s="249">
        <v>0</v>
      </c>
      <c r="V21" s="250">
        <v>0</v>
      </c>
      <c r="W21" s="250">
        <v>0</v>
      </c>
      <c r="X21" s="272">
        <v>3</v>
      </c>
      <c r="Y21" s="272">
        <v>655</v>
      </c>
      <c r="Z21" s="272">
        <v>24192</v>
      </c>
      <c r="AA21" s="246">
        <v>4</v>
      </c>
      <c r="AB21" s="246">
        <v>559</v>
      </c>
      <c r="AC21" s="246">
        <v>25272</v>
      </c>
      <c r="AD21" s="249">
        <v>0</v>
      </c>
      <c r="AE21" s="249">
        <v>0</v>
      </c>
      <c r="AF21" s="249">
        <v>0</v>
      </c>
      <c r="AG21" s="246">
        <v>2</v>
      </c>
      <c r="AH21" s="246">
        <v>203</v>
      </c>
      <c r="AI21" s="246">
        <v>2592</v>
      </c>
      <c r="AJ21" s="246"/>
      <c r="AK21" s="246"/>
      <c r="AL21" s="246"/>
      <c r="AM21" s="248">
        <f t="shared" si="2"/>
        <v>9</v>
      </c>
      <c r="AN21" s="248">
        <f t="shared" si="2"/>
        <v>1417</v>
      </c>
      <c r="AO21" s="248">
        <f t="shared" si="2"/>
        <v>52056</v>
      </c>
      <c r="AP21" s="249">
        <v>0</v>
      </c>
      <c r="AQ21" s="249">
        <v>0</v>
      </c>
      <c r="AR21" s="249">
        <v>0</v>
      </c>
      <c r="AS21" s="247">
        <v>10</v>
      </c>
      <c r="AT21" s="247">
        <v>1306</v>
      </c>
      <c r="AU21" s="247">
        <v>261200</v>
      </c>
      <c r="AV21" s="247"/>
      <c r="AW21" s="247"/>
      <c r="AX21" s="247"/>
      <c r="AY21" s="254">
        <f t="shared" si="3"/>
        <v>10</v>
      </c>
      <c r="AZ21" s="254">
        <f t="shared" si="3"/>
        <v>1306</v>
      </c>
      <c r="BA21" s="254">
        <f t="shared" si="3"/>
        <v>261200</v>
      </c>
      <c r="BB21" s="249">
        <v>0</v>
      </c>
      <c r="BC21" s="249">
        <v>0</v>
      </c>
      <c r="BD21" s="249">
        <v>0</v>
      </c>
      <c r="BE21" s="246">
        <v>1</v>
      </c>
      <c r="BF21" s="246">
        <v>17</v>
      </c>
      <c r="BG21" s="246">
        <v>10000</v>
      </c>
      <c r="BH21" s="246"/>
      <c r="BI21" s="246"/>
      <c r="BJ21" s="246"/>
      <c r="BK21" s="255">
        <f t="shared" si="4"/>
        <v>1</v>
      </c>
      <c r="BL21" s="255">
        <f t="shared" si="4"/>
        <v>17</v>
      </c>
      <c r="BM21" s="255">
        <f t="shared" si="4"/>
        <v>10000</v>
      </c>
      <c r="BN21" s="245">
        <v>0</v>
      </c>
      <c r="BO21" s="249">
        <v>0</v>
      </c>
      <c r="BP21" s="249">
        <v>0</v>
      </c>
      <c r="BQ21" s="245">
        <v>0</v>
      </c>
      <c r="BR21" s="245">
        <v>0</v>
      </c>
      <c r="BS21" s="249">
        <v>0</v>
      </c>
      <c r="BT21" s="249"/>
      <c r="BU21" s="249"/>
      <c r="BV21" s="249"/>
      <c r="BW21" s="255">
        <f t="shared" si="5"/>
        <v>0</v>
      </c>
      <c r="BX21" s="255">
        <f t="shared" si="5"/>
        <v>0</v>
      </c>
      <c r="BY21" s="255">
        <f t="shared" si="5"/>
        <v>0</v>
      </c>
      <c r="BZ21" s="245">
        <v>0</v>
      </c>
      <c r="CA21" s="245">
        <v>0</v>
      </c>
      <c r="CB21" s="249">
        <v>0</v>
      </c>
      <c r="CC21" s="245">
        <v>0</v>
      </c>
      <c r="CD21" s="245">
        <v>0</v>
      </c>
      <c r="CE21" s="249">
        <v>0</v>
      </c>
      <c r="CF21" s="245">
        <v>0</v>
      </c>
      <c r="CG21" s="245">
        <v>0</v>
      </c>
      <c r="CH21" s="249">
        <v>0</v>
      </c>
      <c r="CI21" s="249"/>
      <c r="CJ21" s="249"/>
      <c r="CK21" s="249"/>
      <c r="CL21" s="255">
        <f t="shared" si="6"/>
        <v>0</v>
      </c>
      <c r="CM21" s="255">
        <f t="shared" si="6"/>
        <v>0</v>
      </c>
      <c r="CN21" s="255">
        <f t="shared" si="6"/>
        <v>0</v>
      </c>
      <c r="CO21" s="249">
        <v>0</v>
      </c>
      <c r="CP21" s="249">
        <v>0</v>
      </c>
      <c r="CQ21" s="249">
        <v>0</v>
      </c>
      <c r="CR21" s="249">
        <v>0</v>
      </c>
      <c r="CS21" s="249">
        <v>0</v>
      </c>
      <c r="CT21" s="249">
        <v>0</v>
      </c>
      <c r="CU21" s="249"/>
      <c r="CV21" s="249"/>
      <c r="CW21" s="249"/>
      <c r="CX21" s="255">
        <f t="shared" si="7"/>
        <v>0</v>
      </c>
      <c r="CY21" s="255">
        <f t="shared" si="7"/>
        <v>0</v>
      </c>
      <c r="CZ21" s="255">
        <f t="shared" si="7"/>
        <v>0</v>
      </c>
      <c r="DA21" s="246">
        <v>1</v>
      </c>
      <c r="DB21" s="247">
        <v>3606</v>
      </c>
      <c r="DC21" s="266">
        <v>533600</v>
      </c>
      <c r="DD21" s="258">
        <v>1</v>
      </c>
      <c r="DE21" s="246">
        <v>941</v>
      </c>
      <c r="DF21" s="259">
        <v>225000</v>
      </c>
      <c r="DG21" s="258"/>
      <c r="DH21" s="258"/>
      <c r="DI21" s="258"/>
      <c r="DJ21" s="258">
        <v>1</v>
      </c>
      <c r="DK21" s="246">
        <v>509</v>
      </c>
      <c r="DL21" s="260">
        <v>112500</v>
      </c>
      <c r="DM21" s="260"/>
      <c r="DN21" s="260"/>
      <c r="DO21" s="260"/>
      <c r="DP21" s="261">
        <v>1</v>
      </c>
      <c r="DQ21" s="261">
        <f t="shared" si="8"/>
        <v>5056</v>
      </c>
      <c r="DR21" s="262">
        <f t="shared" si="8"/>
        <v>871100</v>
      </c>
      <c r="DS21" s="263">
        <f t="shared" si="0"/>
        <v>21</v>
      </c>
      <c r="DT21" s="263">
        <f t="shared" si="0"/>
        <v>7796</v>
      </c>
      <c r="DU21" s="264">
        <f t="shared" si="0"/>
        <v>1194356</v>
      </c>
    </row>
    <row r="22" spans="1:125" s="265" customFormat="1" ht="25.5" customHeight="1">
      <c r="A22" s="243">
        <v>16</v>
      </c>
      <c r="B22" s="258" t="s">
        <v>785</v>
      </c>
      <c r="C22" s="245">
        <v>0</v>
      </c>
      <c r="D22" s="245">
        <v>0</v>
      </c>
      <c r="E22" s="245">
        <v>0</v>
      </c>
      <c r="F22" s="246">
        <v>4</v>
      </c>
      <c r="G22" s="246">
        <v>1292</v>
      </c>
      <c r="H22" s="246">
        <v>120000</v>
      </c>
      <c r="I22" s="247">
        <v>2</v>
      </c>
      <c r="J22" s="247">
        <v>280</v>
      </c>
      <c r="K22" s="247">
        <v>20000</v>
      </c>
      <c r="L22" s="247">
        <v>1</v>
      </c>
      <c r="M22" s="247">
        <v>206</v>
      </c>
      <c r="N22" s="247">
        <v>20000</v>
      </c>
      <c r="O22" s="247"/>
      <c r="P22" s="247"/>
      <c r="Q22" s="247"/>
      <c r="R22" s="248">
        <f t="shared" si="1"/>
        <v>7</v>
      </c>
      <c r="S22" s="248">
        <f t="shared" si="1"/>
        <v>1778</v>
      </c>
      <c r="T22" s="248">
        <f t="shared" si="1"/>
        <v>160000</v>
      </c>
      <c r="U22" s="249">
        <v>0</v>
      </c>
      <c r="V22" s="250">
        <v>0</v>
      </c>
      <c r="W22" s="250">
        <v>0</v>
      </c>
      <c r="X22" s="272">
        <v>14</v>
      </c>
      <c r="Y22" s="272">
        <v>2785</v>
      </c>
      <c r="Z22" s="272">
        <v>99036</v>
      </c>
      <c r="AA22" s="267">
        <v>3</v>
      </c>
      <c r="AB22" s="267">
        <v>519</v>
      </c>
      <c r="AC22" s="267">
        <v>16200</v>
      </c>
      <c r="AD22" s="247">
        <v>3</v>
      </c>
      <c r="AE22" s="247">
        <v>639</v>
      </c>
      <c r="AF22" s="247">
        <v>37044</v>
      </c>
      <c r="AG22" s="247">
        <v>1</v>
      </c>
      <c r="AH22" s="247">
        <v>150</v>
      </c>
      <c r="AI22" s="247">
        <v>8100</v>
      </c>
      <c r="AJ22" s="247"/>
      <c r="AK22" s="247"/>
      <c r="AL22" s="247"/>
      <c r="AM22" s="248">
        <f t="shared" si="2"/>
        <v>21</v>
      </c>
      <c r="AN22" s="248">
        <f t="shared" si="2"/>
        <v>4093</v>
      </c>
      <c r="AO22" s="248">
        <f t="shared" si="2"/>
        <v>160380</v>
      </c>
      <c r="AP22" s="249">
        <v>0</v>
      </c>
      <c r="AQ22" s="249">
        <v>0</v>
      </c>
      <c r="AR22" s="249">
        <v>0</v>
      </c>
      <c r="AS22" s="247">
        <v>1</v>
      </c>
      <c r="AT22" s="247">
        <v>57</v>
      </c>
      <c r="AU22" s="247">
        <v>11400</v>
      </c>
      <c r="AV22" s="247"/>
      <c r="AW22" s="247"/>
      <c r="AX22" s="247"/>
      <c r="AY22" s="254">
        <f t="shared" si="3"/>
        <v>1</v>
      </c>
      <c r="AZ22" s="254">
        <f t="shared" si="3"/>
        <v>57</v>
      </c>
      <c r="BA22" s="254">
        <f t="shared" si="3"/>
        <v>11400</v>
      </c>
      <c r="BB22" s="249">
        <v>0</v>
      </c>
      <c r="BC22" s="249">
        <v>0</v>
      </c>
      <c r="BD22" s="249">
        <v>0</v>
      </c>
      <c r="BE22" s="246">
        <v>1</v>
      </c>
      <c r="BF22" s="246">
        <v>4</v>
      </c>
      <c r="BG22" s="246">
        <v>10000</v>
      </c>
      <c r="BH22" s="246"/>
      <c r="BI22" s="246"/>
      <c r="BJ22" s="246"/>
      <c r="BK22" s="255">
        <f t="shared" si="4"/>
        <v>1</v>
      </c>
      <c r="BL22" s="255">
        <f t="shared" si="4"/>
        <v>4</v>
      </c>
      <c r="BM22" s="255">
        <f t="shared" si="4"/>
        <v>10000</v>
      </c>
      <c r="BN22" s="245">
        <v>0</v>
      </c>
      <c r="BO22" s="249">
        <v>0</v>
      </c>
      <c r="BP22" s="249">
        <v>0</v>
      </c>
      <c r="BQ22" s="245">
        <v>0</v>
      </c>
      <c r="BR22" s="245">
        <v>0</v>
      </c>
      <c r="BS22" s="249">
        <v>0</v>
      </c>
      <c r="BT22" s="249"/>
      <c r="BU22" s="249"/>
      <c r="BV22" s="249"/>
      <c r="BW22" s="255">
        <f t="shared" si="5"/>
        <v>0</v>
      </c>
      <c r="BX22" s="255">
        <f t="shared" si="5"/>
        <v>0</v>
      </c>
      <c r="BY22" s="255">
        <f t="shared" si="5"/>
        <v>0</v>
      </c>
      <c r="BZ22" s="245">
        <v>0</v>
      </c>
      <c r="CA22" s="245">
        <v>0</v>
      </c>
      <c r="CB22" s="249">
        <v>0</v>
      </c>
      <c r="CC22" s="245">
        <v>0</v>
      </c>
      <c r="CD22" s="245">
        <v>0</v>
      </c>
      <c r="CE22" s="249">
        <v>0</v>
      </c>
      <c r="CF22" s="246">
        <v>6</v>
      </c>
      <c r="CG22" s="246">
        <v>446</v>
      </c>
      <c r="CH22" s="246">
        <v>162500</v>
      </c>
      <c r="CI22" s="246"/>
      <c r="CJ22" s="246"/>
      <c r="CK22" s="246"/>
      <c r="CL22" s="255">
        <f t="shared" si="6"/>
        <v>6</v>
      </c>
      <c r="CM22" s="255">
        <f t="shared" si="6"/>
        <v>446</v>
      </c>
      <c r="CN22" s="255">
        <f t="shared" si="6"/>
        <v>162500</v>
      </c>
      <c r="CO22" s="249">
        <v>0</v>
      </c>
      <c r="CP22" s="249">
        <v>0</v>
      </c>
      <c r="CQ22" s="249">
        <v>0</v>
      </c>
      <c r="CR22" s="249">
        <v>0</v>
      </c>
      <c r="CS22" s="249">
        <v>0</v>
      </c>
      <c r="CT22" s="249">
        <v>0</v>
      </c>
      <c r="CU22" s="249"/>
      <c r="CV22" s="249"/>
      <c r="CW22" s="249"/>
      <c r="CX22" s="255">
        <f t="shared" si="7"/>
        <v>0</v>
      </c>
      <c r="CY22" s="255">
        <f t="shared" si="7"/>
        <v>0</v>
      </c>
      <c r="CZ22" s="255">
        <f t="shared" si="7"/>
        <v>0</v>
      </c>
      <c r="DA22" s="246">
        <v>1</v>
      </c>
      <c r="DB22" s="247">
        <v>1206</v>
      </c>
      <c r="DC22" s="266">
        <v>53380</v>
      </c>
      <c r="DD22" s="258">
        <v>1</v>
      </c>
      <c r="DE22" s="246">
        <v>419</v>
      </c>
      <c r="DF22" s="259">
        <v>127485</v>
      </c>
      <c r="DG22" s="258"/>
      <c r="DH22" s="258"/>
      <c r="DI22" s="258"/>
      <c r="DJ22" s="258">
        <v>1</v>
      </c>
      <c r="DK22" s="246">
        <v>94</v>
      </c>
      <c r="DL22" s="260">
        <v>36000</v>
      </c>
      <c r="DM22" s="260"/>
      <c r="DN22" s="260"/>
      <c r="DO22" s="260"/>
      <c r="DP22" s="261">
        <v>1</v>
      </c>
      <c r="DQ22" s="261">
        <f t="shared" si="8"/>
        <v>1719</v>
      </c>
      <c r="DR22" s="262">
        <f t="shared" si="8"/>
        <v>216865</v>
      </c>
      <c r="DS22" s="263">
        <f t="shared" si="0"/>
        <v>37</v>
      </c>
      <c r="DT22" s="263">
        <f t="shared" si="0"/>
        <v>8097</v>
      </c>
      <c r="DU22" s="264">
        <f t="shared" si="0"/>
        <v>721145</v>
      </c>
    </row>
    <row r="23" spans="1:125" s="265" customFormat="1" ht="25.5" customHeight="1">
      <c r="A23" s="243">
        <v>17</v>
      </c>
      <c r="B23" s="258" t="s">
        <v>865</v>
      </c>
      <c r="C23" s="245">
        <v>0</v>
      </c>
      <c r="D23" s="245">
        <v>0</v>
      </c>
      <c r="E23" s="245">
        <v>0</v>
      </c>
      <c r="F23" s="245">
        <v>0</v>
      </c>
      <c r="G23" s="249">
        <v>0</v>
      </c>
      <c r="H23" s="249">
        <v>0</v>
      </c>
      <c r="I23" s="245">
        <v>0</v>
      </c>
      <c r="J23" s="245">
        <v>0</v>
      </c>
      <c r="K23" s="245">
        <v>0</v>
      </c>
      <c r="L23" s="245">
        <v>1</v>
      </c>
      <c r="M23" s="245">
        <v>105</v>
      </c>
      <c r="N23" s="245">
        <v>10000</v>
      </c>
      <c r="O23" s="245"/>
      <c r="P23" s="245"/>
      <c r="Q23" s="245"/>
      <c r="R23" s="248">
        <f t="shared" si="1"/>
        <v>1</v>
      </c>
      <c r="S23" s="248">
        <f t="shared" si="1"/>
        <v>105</v>
      </c>
      <c r="T23" s="248">
        <f t="shared" si="1"/>
        <v>10000</v>
      </c>
      <c r="U23" s="249">
        <v>0</v>
      </c>
      <c r="V23" s="250">
        <v>0</v>
      </c>
      <c r="W23" s="250">
        <v>0</v>
      </c>
      <c r="X23" s="272">
        <v>18</v>
      </c>
      <c r="Y23" s="272">
        <v>3652</v>
      </c>
      <c r="Z23" s="272">
        <v>97938</v>
      </c>
      <c r="AA23" s="249">
        <v>0</v>
      </c>
      <c r="AB23" s="249">
        <v>0</v>
      </c>
      <c r="AC23" s="249">
        <v>0</v>
      </c>
      <c r="AD23" s="249">
        <v>0</v>
      </c>
      <c r="AE23" s="249">
        <v>0</v>
      </c>
      <c r="AF23" s="249">
        <v>0</v>
      </c>
      <c r="AG23" s="246">
        <v>10</v>
      </c>
      <c r="AH23" s="246">
        <v>2369</v>
      </c>
      <c r="AI23" s="246">
        <v>63396</v>
      </c>
      <c r="AJ23" s="246"/>
      <c r="AK23" s="246"/>
      <c r="AL23" s="246"/>
      <c r="AM23" s="248">
        <f t="shared" si="2"/>
        <v>28</v>
      </c>
      <c r="AN23" s="248">
        <f t="shared" si="2"/>
        <v>6021</v>
      </c>
      <c r="AO23" s="248">
        <f t="shared" si="2"/>
        <v>161334</v>
      </c>
      <c r="AP23" s="249">
        <v>0</v>
      </c>
      <c r="AQ23" s="249">
        <v>0</v>
      </c>
      <c r="AR23" s="249">
        <v>0</v>
      </c>
      <c r="AS23" s="247">
        <v>41</v>
      </c>
      <c r="AT23" s="247">
        <v>5627</v>
      </c>
      <c r="AU23" s="247">
        <v>1125400</v>
      </c>
      <c r="AV23" s="247"/>
      <c r="AW23" s="247"/>
      <c r="AX23" s="247"/>
      <c r="AY23" s="254">
        <f t="shared" si="3"/>
        <v>41</v>
      </c>
      <c r="AZ23" s="254">
        <f t="shared" si="3"/>
        <v>5627</v>
      </c>
      <c r="BA23" s="254">
        <f t="shared" si="3"/>
        <v>1125400</v>
      </c>
      <c r="BB23" s="249">
        <v>0</v>
      </c>
      <c r="BC23" s="249">
        <v>0</v>
      </c>
      <c r="BD23" s="249">
        <v>0</v>
      </c>
      <c r="BE23" s="249">
        <v>0</v>
      </c>
      <c r="BF23" s="249">
        <v>0</v>
      </c>
      <c r="BG23" s="249">
        <v>0</v>
      </c>
      <c r="BH23" s="249"/>
      <c r="BI23" s="249"/>
      <c r="BJ23" s="249"/>
      <c r="BK23" s="255">
        <f t="shared" si="4"/>
        <v>0</v>
      </c>
      <c r="BL23" s="255">
        <f t="shared" si="4"/>
        <v>0</v>
      </c>
      <c r="BM23" s="255">
        <f t="shared" si="4"/>
        <v>0</v>
      </c>
      <c r="BN23" s="245">
        <v>0</v>
      </c>
      <c r="BO23" s="249">
        <v>0</v>
      </c>
      <c r="BP23" s="249">
        <v>0</v>
      </c>
      <c r="BQ23" s="246">
        <v>1</v>
      </c>
      <c r="BR23" s="246">
        <v>1</v>
      </c>
      <c r="BS23" s="246">
        <v>1000</v>
      </c>
      <c r="BT23" s="246"/>
      <c r="BU23" s="246"/>
      <c r="BV23" s="246"/>
      <c r="BW23" s="255">
        <f t="shared" si="5"/>
        <v>1</v>
      </c>
      <c r="BX23" s="255">
        <f t="shared" si="5"/>
        <v>1</v>
      </c>
      <c r="BY23" s="255">
        <f t="shared" si="5"/>
        <v>1000</v>
      </c>
      <c r="BZ23" s="245">
        <v>0</v>
      </c>
      <c r="CA23" s="245">
        <v>0</v>
      </c>
      <c r="CB23" s="249">
        <v>0</v>
      </c>
      <c r="CC23" s="245">
        <v>0</v>
      </c>
      <c r="CD23" s="245">
        <v>0</v>
      </c>
      <c r="CE23" s="249">
        <v>0</v>
      </c>
      <c r="CF23" s="246">
        <v>1</v>
      </c>
      <c r="CG23" s="246">
        <v>92</v>
      </c>
      <c r="CH23" s="246">
        <v>3600</v>
      </c>
      <c r="CI23" s="246"/>
      <c r="CJ23" s="246"/>
      <c r="CK23" s="246"/>
      <c r="CL23" s="255">
        <f t="shared" si="6"/>
        <v>1</v>
      </c>
      <c r="CM23" s="255">
        <f t="shared" si="6"/>
        <v>92</v>
      </c>
      <c r="CN23" s="255">
        <f t="shared" si="6"/>
        <v>3600</v>
      </c>
      <c r="CO23" s="249">
        <v>0</v>
      </c>
      <c r="CP23" s="249">
        <v>0</v>
      </c>
      <c r="CQ23" s="249">
        <v>0</v>
      </c>
      <c r="CR23" s="249">
        <v>0</v>
      </c>
      <c r="CS23" s="249">
        <v>0</v>
      </c>
      <c r="CT23" s="249">
        <v>0</v>
      </c>
      <c r="CU23" s="249"/>
      <c r="CV23" s="249"/>
      <c r="CW23" s="249"/>
      <c r="CX23" s="255">
        <f t="shared" si="7"/>
        <v>0</v>
      </c>
      <c r="CY23" s="255">
        <f t="shared" si="7"/>
        <v>0</v>
      </c>
      <c r="CZ23" s="255">
        <f t="shared" si="7"/>
        <v>0</v>
      </c>
      <c r="DA23" s="246">
        <v>1</v>
      </c>
      <c r="DB23" s="247">
        <v>1308</v>
      </c>
      <c r="DC23" s="266">
        <v>213504.6</v>
      </c>
      <c r="DD23" s="258">
        <v>1</v>
      </c>
      <c r="DE23" s="246">
        <v>1065</v>
      </c>
      <c r="DF23" s="259">
        <v>231482.6</v>
      </c>
      <c r="DG23" s="258"/>
      <c r="DH23" s="258"/>
      <c r="DI23" s="258"/>
      <c r="DJ23" s="258">
        <v>1</v>
      </c>
      <c r="DK23" s="246">
        <v>355</v>
      </c>
      <c r="DL23" s="260">
        <v>117000</v>
      </c>
      <c r="DM23" s="260"/>
      <c r="DN23" s="260"/>
      <c r="DO23" s="260"/>
      <c r="DP23" s="261">
        <v>1</v>
      </c>
      <c r="DQ23" s="261">
        <f t="shared" si="8"/>
        <v>2728</v>
      </c>
      <c r="DR23" s="262">
        <f t="shared" si="8"/>
        <v>561987.19999999995</v>
      </c>
      <c r="DS23" s="263">
        <f t="shared" si="0"/>
        <v>73</v>
      </c>
      <c r="DT23" s="263">
        <f t="shared" si="0"/>
        <v>14574</v>
      </c>
      <c r="DU23" s="264">
        <f t="shared" si="0"/>
        <v>1863321.2</v>
      </c>
    </row>
    <row r="24" spans="1:125" s="265" customFormat="1" ht="25.5" customHeight="1">
      <c r="A24" s="243">
        <v>18</v>
      </c>
      <c r="B24" s="258" t="s">
        <v>884</v>
      </c>
      <c r="C24" s="246">
        <v>1</v>
      </c>
      <c r="D24" s="246">
        <v>207</v>
      </c>
      <c r="E24" s="246">
        <v>10000</v>
      </c>
      <c r="F24" s="267">
        <v>2</v>
      </c>
      <c r="G24" s="267">
        <v>481</v>
      </c>
      <c r="H24" s="267">
        <v>40000</v>
      </c>
      <c r="I24" s="247">
        <v>1</v>
      </c>
      <c r="J24" s="247">
        <v>218</v>
      </c>
      <c r="K24" s="247">
        <v>20000</v>
      </c>
      <c r="L24" s="247">
        <v>2</v>
      </c>
      <c r="M24" s="247">
        <v>367</v>
      </c>
      <c r="N24" s="247">
        <v>30000</v>
      </c>
      <c r="O24" s="247"/>
      <c r="P24" s="247"/>
      <c r="Q24" s="247"/>
      <c r="R24" s="248">
        <f t="shared" si="1"/>
        <v>6</v>
      </c>
      <c r="S24" s="248">
        <f t="shared" si="1"/>
        <v>1273</v>
      </c>
      <c r="T24" s="248">
        <f t="shared" si="1"/>
        <v>100000</v>
      </c>
      <c r="U24" s="249">
        <v>0</v>
      </c>
      <c r="V24" s="250">
        <v>0</v>
      </c>
      <c r="W24" s="250">
        <v>0</v>
      </c>
      <c r="X24" s="249">
        <v>0</v>
      </c>
      <c r="Y24" s="249">
        <v>0</v>
      </c>
      <c r="Z24" s="249">
        <v>0</v>
      </c>
      <c r="AA24" s="249">
        <v>0</v>
      </c>
      <c r="AB24" s="249">
        <v>0</v>
      </c>
      <c r="AC24" s="249">
        <v>0</v>
      </c>
      <c r="AD24" s="249">
        <v>0</v>
      </c>
      <c r="AE24" s="249">
        <v>0</v>
      </c>
      <c r="AF24" s="249">
        <v>0</v>
      </c>
      <c r="AG24" s="246">
        <v>1</v>
      </c>
      <c r="AH24" s="246">
        <v>548</v>
      </c>
      <c r="AI24" s="246">
        <v>25164</v>
      </c>
      <c r="AJ24" s="246"/>
      <c r="AK24" s="246"/>
      <c r="AL24" s="246"/>
      <c r="AM24" s="248">
        <f t="shared" si="2"/>
        <v>1</v>
      </c>
      <c r="AN24" s="248">
        <f t="shared" si="2"/>
        <v>548</v>
      </c>
      <c r="AO24" s="248">
        <f t="shared" si="2"/>
        <v>25164</v>
      </c>
      <c r="AP24" s="249">
        <v>0</v>
      </c>
      <c r="AQ24" s="249">
        <v>0</v>
      </c>
      <c r="AR24" s="249">
        <v>0</v>
      </c>
      <c r="AS24" s="247">
        <v>8</v>
      </c>
      <c r="AT24" s="247">
        <v>382</v>
      </c>
      <c r="AU24" s="247">
        <v>76400</v>
      </c>
      <c r="AV24" s="247"/>
      <c r="AW24" s="247"/>
      <c r="AX24" s="247"/>
      <c r="AY24" s="254">
        <f t="shared" si="3"/>
        <v>8</v>
      </c>
      <c r="AZ24" s="254">
        <f t="shared" si="3"/>
        <v>382</v>
      </c>
      <c r="BA24" s="254">
        <f t="shared" si="3"/>
        <v>76400</v>
      </c>
      <c r="BB24" s="249">
        <v>0</v>
      </c>
      <c r="BC24" s="249">
        <v>0</v>
      </c>
      <c r="BD24" s="249">
        <v>0</v>
      </c>
      <c r="BE24" s="249">
        <v>0</v>
      </c>
      <c r="BF24" s="249">
        <v>0</v>
      </c>
      <c r="BG24" s="249">
        <v>0</v>
      </c>
      <c r="BH24" s="249"/>
      <c r="BI24" s="249"/>
      <c r="BJ24" s="249"/>
      <c r="BK24" s="255">
        <f t="shared" si="4"/>
        <v>0</v>
      </c>
      <c r="BL24" s="255">
        <f t="shared" si="4"/>
        <v>0</v>
      </c>
      <c r="BM24" s="255">
        <f t="shared" si="4"/>
        <v>0</v>
      </c>
      <c r="BN24" s="245">
        <v>0</v>
      </c>
      <c r="BO24" s="249">
        <v>0</v>
      </c>
      <c r="BP24" s="249">
        <v>0</v>
      </c>
      <c r="BQ24" s="245">
        <v>0</v>
      </c>
      <c r="BR24" s="245">
        <v>0</v>
      </c>
      <c r="BS24" s="249">
        <v>0</v>
      </c>
      <c r="BT24" s="249"/>
      <c r="BU24" s="249"/>
      <c r="BV24" s="249"/>
      <c r="BW24" s="255">
        <f t="shared" si="5"/>
        <v>0</v>
      </c>
      <c r="BX24" s="255">
        <f t="shared" si="5"/>
        <v>0</v>
      </c>
      <c r="BY24" s="255">
        <f t="shared" si="5"/>
        <v>0</v>
      </c>
      <c r="BZ24" s="245">
        <v>0</v>
      </c>
      <c r="CA24" s="245">
        <v>0</v>
      </c>
      <c r="CB24" s="249">
        <v>0</v>
      </c>
      <c r="CC24" s="245">
        <v>0</v>
      </c>
      <c r="CD24" s="245">
        <v>0</v>
      </c>
      <c r="CE24" s="249">
        <v>0</v>
      </c>
      <c r="CF24" s="245">
        <v>0</v>
      </c>
      <c r="CG24" s="245">
        <v>0</v>
      </c>
      <c r="CH24" s="249">
        <v>0</v>
      </c>
      <c r="CI24" s="249"/>
      <c r="CJ24" s="249"/>
      <c r="CK24" s="249"/>
      <c r="CL24" s="255">
        <f t="shared" si="6"/>
        <v>0</v>
      </c>
      <c r="CM24" s="255">
        <f t="shared" si="6"/>
        <v>0</v>
      </c>
      <c r="CN24" s="255">
        <f t="shared" si="6"/>
        <v>0</v>
      </c>
      <c r="CO24" s="249">
        <v>0</v>
      </c>
      <c r="CP24" s="249">
        <v>0</v>
      </c>
      <c r="CQ24" s="249">
        <v>0</v>
      </c>
      <c r="CR24" s="249">
        <v>0</v>
      </c>
      <c r="CS24" s="249">
        <v>0</v>
      </c>
      <c r="CT24" s="249">
        <v>0</v>
      </c>
      <c r="CU24" s="249"/>
      <c r="CV24" s="249"/>
      <c r="CW24" s="249"/>
      <c r="CX24" s="255">
        <f t="shared" si="7"/>
        <v>0</v>
      </c>
      <c r="CY24" s="255">
        <f t="shared" si="7"/>
        <v>0</v>
      </c>
      <c r="CZ24" s="255">
        <f t="shared" si="7"/>
        <v>0</v>
      </c>
      <c r="DA24" s="246">
        <v>1</v>
      </c>
      <c r="DB24" s="247">
        <v>534</v>
      </c>
      <c r="DC24" s="266">
        <v>44234</v>
      </c>
      <c r="DD24" s="258">
        <v>1</v>
      </c>
      <c r="DE24" s="246">
        <v>209</v>
      </c>
      <c r="DF24" s="259">
        <v>35200</v>
      </c>
      <c r="DG24" s="258"/>
      <c r="DH24" s="258"/>
      <c r="DI24" s="258"/>
      <c r="DJ24" s="258">
        <v>1</v>
      </c>
      <c r="DK24" s="246">
        <v>54</v>
      </c>
      <c r="DL24" s="260">
        <v>14000</v>
      </c>
      <c r="DM24" s="260"/>
      <c r="DN24" s="260"/>
      <c r="DO24" s="260"/>
      <c r="DP24" s="261">
        <v>1</v>
      </c>
      <c r="DQ24" s="261">
        <f t="shared" si="8"/>
        <v>797</v>
      </c>
      <c r="DR24" s="262">
        <f t="shared" si="8"/>
        <v>93434</v>
      </c>
      <c r="DS24" s="263">
        <f t="shared" si="0"/>
        <v>16</v>
      </c>
      <c r="DT24" s="263">
        <f t="shared" si="0"/>
        <v>3000</v>
      </c>
      <c r="DU24" s="264">
        <f t="shared" si="0"/>
        <v>294998</v>
      </c>
    </row>
    <row r="25" spans="1:125" s="265" customFormat="1" ht="25.5" customHeight="1">
      <c r="A25" s="243">
        <v>19</v>
      </c>
      <c r="B25" s="258" t="s">
        <v>922</v>
      </c>
      <c r="C25" s="245">
        <v>0</v>
      </c>
      <c r="D25" s="245">
        <v>0</v>
      </c>
      <c r="E25" s="245">
        <v>0</v>
      </c>
      <c r="F25" s="267">
        <v>1</v>
      </c>
      <c r="G25" s="267">
        <v>179</v>
      </c>
      <c r="H25" s="267">
        <v>20000</v>
      </c>
      <c r="I25" s="247">
        <v>3</v>
      </c>
      <c r="J25" s="247">
        <v>412</v>
      </c>
      <c r="K25" s="247">
        <v>30000</v>
      </c>
      <c r="L25" s="247">
        <v>2</v>
      </c>
      <c r="M25" s="247">
        <v>470</v>
      </c>
      <c r="N25" s="247">
        <v>50000</v>
      </c>
      <c r="O25" s="247"/>
      <c r="P25" s="247"/>
      <c r="Q25" s="247"/>
      <c r="R25" s="248">
        <f t="shared" si="1"/>
        <v>6</v>
      </c>
      <c r="S25" s="248">
        <f t="shared" si="1"/>
        <v>1061</v>
      </c>
      <c r="T25" s="248">
        <f t="shared" si="1"/>
        <v>100000</v>
      </c>
      <c r="U25" s="249">
        <v>0</v>
      </c>
      <c r="V25" s="250">
        <v>0</v>
      </c>
      <c r="W25" s="250">
        <v>0</v>
      </c>
      <c r="X25" s="272">
        <v>1</v>
      </c>
      <c r="Y25" s="272">
        <v>78</v>
      </c>
      <c r="Z25" s="272">
        <v>5724</v>
      </c>
      <c r="AA25" s="267">
        <v>3</v>
      </c>
      <c r="AB25" s="267">
        <v>675</v>
      </c>
      <c r="AC25" s="267">
        <v>5616</v>
      </c>
      <c r="AD25" s="247">
        <v>10</v>
      </c>
      <c r="AE25" s="247">
        <v>1535</v>
      </c>
      <c r="AF25" s="247">
        <v>39636</v>
      </c>
      <c r="AG25" s="247">
        <v>2</v>
      </c>
      <c r="AH25" s="247">
        <v>247</v>
      </c>
      <c r="AI25" s="247">
        <v>12204</v>
      </c>
      <c r="AJ25" s="247"/>
      <c r="AK25" s="247"/>
      <c r="AL25" s="247"/>
      <c r="AM25" s="248">
        <f t="shared" si="2"/>
        <v>16</v>
      </c>
      <c r="AN25" s="248">
        <f t="shared" si="2"/>
        <v>2535</v>
      </c>
      <c r="AO25" s="248">
        <f t="shared" si="2"/>
        <v>63180</v>
      </c>
      <c r="AP25" s="253">
        <v>24</v>
      </c>
      <c r="AQ25" s="253">
        <v>2529</v>
      </c>
      <c r="AR25" s="253">
        <v>505800</v>
      </c>
      <c r="AS25" s="253">
        <v>20</v>
      </c>
      <c r="AT25" s="253">
        <v>2440</v>
      </c>
      <c r="AU25" s="253">
        <v>488000</v>
      </c>
      <c r="AV25" s="253"/>
      <c r="AW25" s="253"/>
      <c r="AX25" s="253"/>
      <c r="AY25" s="254">
        <f t="shared" si="3"/>
        <v>44</v>
      </c>
      <c r="AZ25" s="254">
        <f t="shared" si="3"/>
        <v>4969</v>
      </c>
      <c r="BA25" s="254">
        <f t="shared" si="3"/>
        <v>993800</v>
      </c>
      <c r="BB25" s="249">
        <v>0</v>
      </c>
      <c r="BC25" s="249">
        <v>0</v>
      </c>
      <c r="BD25" s="249">
        <v>0</v>
      </c>
      <c r="BE25" s="249">
        <v>0</v>
      </c>
      <c r="BF25" s="249">
        <v>0</v>
      </c>
      <c r="BG25" s="249">
        <v>0</v>
      </c>
      <c r="BH25" s="249"/>
      <c r="BI25" s="249"/>
      <c r="BJ25" s="249"/>
      <c r="BK25" s="255">
        <f t="shared" si="4"/>
        <v>0</v>
      </c>
      <c r="BL25" s="255">
        <f t="shared" si="4"/>
        <v>0</v>
      </c>
      <c r="BM25" s="255">
        <f t="shared" si="4"/>
        <v>0</v>
      </c>
      <c r="BN25" s="245">
        <v>0</v>
      </c>
      <c r="BO25" s="249">
        <v>0</v>
      </c>
      <c r="BP25" s="249">
        <v>0</v>
      </c>
      <c r="BQ25" s="245">
        <v>0</v>
      </c>
      <c r="BR25" s="245">
        <v>0</v>
      </c>
      <c r="BS25" s="249">
        <v>0</v>
      </c>
      <c r="BT25" s="249"/>
      <c r="BU25" s="249"/>
      <c r="BV25" s="249"/>
      <c r="BW25" s="255">
        <f t="shared" si="5"/>
        <v>0</v>
      </c>
      <c r="BX25" s="255">
        <f t="shared" si="5"/>
        <v>0</v>
      </c>
      <c r="BY25" s="255">
        <f t="shared" si="5"/>
        <v>0</v>
      </c>
      <c r="BZ25" s="245">
        <v>0</v>
      </c>
      <c r="CA25" s="245">
        <v>0</v>
      </c>
      <c r="CB25" s="249">
        <v>0</v>
      </c>
      <c r="CC25" s="247">
        <v>3</v>
      </c>
      <c r="CD25" s="247">
        <v>353</v>
      </c>
      <c r="CE25" s="247">
        <v>35300</v>
      </c>
      <c r="CF25" s="247">
        <v>3</v>
      </c>
      <c r="CG25" s="247">
        <v>279</v>
      </c>
      <c r="CH25" s="247">
        <v>27900</v>
      </c>
      <c r="CI25" s="247"/>
      <c r="CJ25" s="247"/>
      <c r="CK25" s="247"/>
      <c r="CL25" s="255">
        <f t="shared" si="6"/>
        <v>6</v>
      </c>
      <c r="CM25" s="255">
        <f t="shared" si="6"/>
        <v>632</v>
      </c>
      <c r="CN25" s="255">
        <f t="shared" si="6"/>
        <v>63200</v>
      </c>
      <c r="CO25" s="249">
        <v>0</v>
      </c>
      <c r="CP25" s="249">
        <v>0</v>
      </c>
      <c r="CQ25" s="249">
        <v>0</v>
      </c>
      <c r="CR25" s="249">
        <v>0</v>
      </c>
      <c r="CS25" s="249">
        <v>0</v>
      </c>
      <c r="CT25" s="249">
        <v>0</v>
      </c>
      <c r="CU25" s="249"/>
      <c r="CV25" s="249"/>
      <c r="CW25" s="249"/>
      <c r="CX25" s="255">
        <f t="shared" si="7"/>
        <v>0</v>
      </c>
      <c r="CY25" s="255">
        <f t="shared" si="7"/>
        <v>0</v>
      </c>
      <c r="CZ25" s="255">
        <f t="shared" si="7"/>
        <v>0</v>
      </c>
      <c r="DA25" s="246">
        <v>1</v>
      </c>
      <c r="DB25" s="247">
        <v>1750</v>
      </c>
      <c r="DC25" s="266">
        <v>153065</v>
      </c>
      <c r="DD25" s="258">
        <v>1</v>
      </c>
      <c r="DE25" s="246">
        <v>551</v>
      </c>
      <c r="DF25" s="259">
        <v>111506</v>
      </c>
      <c r="DG25" s="258"/>
      <c r="DH25" s="258"/>
      <c r="DI25" s="258"/>
      <c r="DJ25" s="258">
        <v>1</v>
      </c>
      <c r="DK25" s="246">
        <v>302</v>
      </c>
      <c r="DL25" s="260">
        <v>76500</v>
      </c>
      <c r="DM25" s="260"/>
      <c r="DN25" s="260"/>
      <c r="DO25" s="260"/>
      <c r="DP25" s="261">
        <v>1</v>
      </c>
      <c r="DQ25" s="261">
        <f t="shared" si="8"/>
        <v>2603</v>
      </c>
      <c r="DR25" s="262">
        <f t="shared" si="8"/>
        <v>341071</v>
      </c>
      <c r="DS25" s="263">
        <f t="shared" si="0"/>
        <v>73</v>
      </c>
      <c r="DT25" s="263">
        <f t="shared" si="0"/>
        <v>11800</v>
      </c>
      <c r="DU25" s="264">
        <f t="shared" si="0"/>
        <v>1561251</v>
      </c>
    </row>
    <row r="26" spans="1:125" s="265" customFormat="1" ht="25.5" customHeight="1">
      <c r="A26" s="243">
        <v>20</v>
      </c>
      <c r="B26" s="258" t="s">
        <v>929</v>
      </c>
      <c r="C26" s="245">
        <v>0</v>
      </c>
      <c r="D26" s="245">
        <v>0</v>
      </c>
      <c r="E26" s="245">
        <v>0</v>
      </c>
      <c r="F26" s="245">
        <v>0</v>
      </c>
      <c r="G26" s="249">
        <v>0</v>
      </c>
      <c r="H26" s="249">
        <v>0</v>
      </c>
      <c r="I26" s="245">
        <v>0</v>
      </c>
      <c r="J26" s="245">
        <v>0</v>
      </c>
      <c r="K26" s="245">
        <v>0</v>
      </c>
      <c r="L26" s="246">
        <v>1</v>
      </c>
      <c r="M26" s="246">
        <v>192</v>
      </c>
      <c r="N26" s="246">
        <v>20000</v>
      </c>
      <c r="O26" s="246"/>
      <c r="P26" s="246"/>
      <c r="Q26" s="246"/>
      <c r="R26" s="248">
        <f t="shared" si="1"/>
        <v>1</v>
      </c>
      <c r="S26" s="248">
        <f t="shared" si="1"/>
        <v>192</v>
      </c>
      <c r="T26" s="248">
        <f t="shared" si="1"/>
        <v>20000</v>
      </c>
      <c r="U26" s="249">
        <v>0</v>
      </c>
      <c r="V26" s="250">
        <v>0</v>
      </c>
      <c r="W26" s="250">
        <v>0</v>
      </c>
      <c r="X26" s="249">
        <v>0</v>
      </c>
      <c r="Y26" s="249">
        <v>0</v>
      </c>
      <c r="Z26" s="249">
        <v>0</v>
      </c>
      <c r="AA26" s="249">
        <v>0</v>
      </c>
      <c r="AB26" s="249">
        <v>0</v>
      </c>
      <c r="AC26" s="249">
        <v>0</v>
      </c>
      <c r="AD26" s="249">
        <v>0</v>
      </c>
      <c r="AE26" s="249">
        <v>0</v>
      </c>
      <c r="AF26" s="249">
        <v>0</v>
      </c>
      <c r="AG26" s="249">
        <v>0</v>
      </c>
      <c r="AH26" s="249">
        <v>0</v>
      </c>
      <c r="AI26" s="249">
        <v>0</v>
      </c>
      <c r="AJ26" s="249"/>
      <c r="AK26" s="249"/>
      <c r="AL26" s="249"/>
      <c r="AM26" s="248">
        <f t="shared" si="2"/>
        <v>0</v>
      </c>
      <c r="AN26" s="248">
        <f t="shared" si="2"/>
        <v>0</v>
      </c>
      <c r="AO26" s="248">
        <f t="shared" si="2"/>
        <v>0</v>
      </c>
      <c r="AP26" s="249">
        <v>0</v>
      </c>
      <c r="AQ26" s="249">
        <v>0</v>
      </c>
      <c r="AR26" s="249">
        <v>0</v>
      </c>
      <c r="AS26" s="249">
        <v>0</v>
      </c>
      <c r="AT26" s="249">
        <v>0</v>
      </c>
      <c r="AU26" s="249">
        <v>0</v>
      </c>
      <c r="AV26" s="249"/>
      <c r="AW26" s="249"/>
      <c r="AX26" s="249"/>
      <c r="AY26" s="254">
        <f t="shared" si="3"/>
        <v>0</v>
      </c>
      <c r="AZ26" s="254">
        <f t="shared" si="3"/>
        <v>0</v>
      </c>
      <c r="BA26" s="254">
        <f t="shared" si="3"/>
        <v>0</v>
      </c>
      <c r="BB26" s="249">
        <v>0</v>
      </c>
      <c r="BC26" s="249">
        <v>0</v>
      </c>
      <c r="BD26" s="249">
        <v>0</v>
      </c>
      <c r="BE26" s="249">
        <v>0</v>
      </c>
      <c r="BF26" s="249">
        <v>0</v>
      </c>
      <c r="BG26" s="249">
        <v>0</v>
      </c>
      <c r="BH26" s="249"/>
      <c r="BI26" s="249"/>
      <c r="BJ26" s="249"/>
      <c r="BK26" s="255">
        <f t="shared" si="4"/>
        <v>0</v>
      </c>
      <c r="BL26" s="255">
        <f t="shared" si="4"/>
        <v>0</v>
      </c>
      <c r="BM26" s="255">
        <f t="shared" si="4"/>
        <v>0</v>
      </c>
      <c r="BN26" s="245">
        <v>0</v>
      </c>
      <c r="BO26" s="249">
        <v>0</v>
      </c>
      <c r="BP26" s="249">
        <v>0</v>
      </c>
      <c r="BQ26" s="245">
        <v>0</v>
      </c>
      <c r="BR26" s="245">
        <v>0</v>
      </c>
      <c r="BS26" s="249">
        <v>0</v>
      </c>
      <c r="BT26" s="249"/>
      <c r="BU26" s="249"/>
      <c r="BV26" s="249"/>
      <c r="BW26" s="255">
        <f t="shared" si="5"/>
        <v>0</v>
      </c>
      <c r="BX26" s="255">
        <f t="shared" si="5"/>
        <v>0</v>
      </c>
      <c r="BY26" s="255">
        <f t="shared" si="5"/>
        <v>0</v>
      </c>
      <c r="BZ26" s="245">
        <v>0</v>
      </c>
      <c r="CA26" s="245">
        <v>0</v>
      </c>
      <c r="CB26" s="249">
        <v>0</v>
      </c>
      <c r="CC26" s="245">
        <v>0</v>
      </c>
      <c r="CD26" s="245">
        <v>0</v>
      </c>
      <c r="CE26" s="249">
        <v>0</v>
      </c>
      <c r="CF26" s="245">
        <v>0</v>
      </c>
      <c r="CG26" s="245">
        <v>0</v>
      </c>
      <c r="CH26" s="249">
        <v>0</v>
      </c>
      <c r="CI26" s="249"/>
      <c r="CJ26" s="249"/>
      <c r="CK26" s="249"/>
      <c r="CL26" s="255">
        <f t="shared" si="6"/>
        <v>0</v>
      </c>
      <c r="CM26" s="255">
        <f t="shared" si="6"/>
        <v>0</v>
      </c>
      <c r="CN26" s="255">
        <f t="shared" si="6"/>
        <v>0</v>
      </c>
      <c r="CO26" s="249">
        <v>0</v>
      </c>
      <c r="CP26" s="249">
        <v>0</v>
      </c>
      <c r="CQ26" s="249">
        <v>0</v>
      </c>
      <c r="CR26" s="249">
        <v>0</v>
      </c>
      <c r="CS26" s="249">
        <v>0</v>
      </c>
      <c r="CT26" s="249">
        <v>0</v>
      </c>
      <c r="CU26" s="249"/>
      <c r="CV26" s="249"/>
      <c r="CW26" s="249"/>
      <c r="CX26" s="255">
        <f t="shared" si="7"/>
        <v>0</v>
      </c>
      <c r="CY26" s="255">
        <f t="shared" si="7"/>
        <v>0</v>
      </c>
      <c r="CZ26" s="255">
        <f t="shared" si="7"/>
        <v>0</v>
      </c>
      <c r="DA26" s="246">
        <v>1</v>
      </c>
      <c r="DB26" s="247">
        <v>573</v>
      </c>
      <c r="DC26" s="266">
        <v>43350</v>
      </c>
      <c r="DD26" s="258">
        <v>1</v>
      </c>
      <c r="DE26" s="246">
        <v>456</v>
      </c>
      <c r="DF26" s="259">
        <v>93428</v>
      </c>
      <c r="DG26" s="258"/>
      <c r="DH26" s="258"/>
      <c r="DI26" s="258"/>
      <c r="DJ26" s="258">
        <v>1</v>
      </c>
      <c r="DK26" s="246">
        <v>122</v>
      </c>
      <c r="DL26" s="260">
        <v>36000</v>
      </c>
      <c r="DM26" s="260"/>
      <c r="DN26" s="260"/>
      <c r="DO26" s="260"/>
      <c r="DP26" s="261">
        <v>1</v>
      </c>
      <c r="DQ26" s="261">
        <f t="shared" si="8"/>
        <v>1151</v>
      </c>
      <c r="DR26" s="262">
        <f t="shared" si="8"/>
        <v>172778</v>
      </c>
      <c r="DS26" s="263">
        <f t="shared" si="0"/>
        <v>2</v>
      </c>
      <c r="DT26" s="263">
        <f t="shared" si="0"/>
        <v>1343</v>
      </c>
      <c r="DU26" s="264">
        <f t="shared" si="0"/>
        <v>192778</v>
      </c>
    </row>
    <row r="27" spans="1:125" s="265" customFormat="1" ht="26.25" customHeight="1">
      <c r="A27" s="243">
        <v>21</v>
      </c>
      <c r="B27" s="258" t="s">
        <v>967</v>
      </c>
      <c r="C27" s="245">
        <v>0</v>
      </c>
      <c r="D27" s="245">
        <v>0</v>
      </c>
      <c r="E27" s="245">
        <v>0</v>
      </c>
      <c r="F27" s="245">
        <v>0</v>
      </c>
      <c r="G27" s="249">
        <v>0</v>
      </c>
      <c r="H27" s="249">
        <v>0</v>
      </c>
      <c r="I27" s="245">
        <v>0</v>
      </c>
      <c r="J27" s="245">
        <v>0</v>
      </c>
      <c r="K27" s="245">
        <v>0</v>
      </c>
      <c r="L27" s="245">
        <v>0</v>
      </c>
      <c r="M27" s="245">
        <v>0</v>
      </c>
      <c r="N27" s="245">
        <v>0</v>
      </c>
      <c r="O27" s="245"/>
      <c r="P27" s="245"/>
      <c r="Q27" s="245"/>
      <c r="R27" s="248">
        <f t="shared" si="1"/>
        <v>0</v>
      </c>
      <c r="S27" s="248">
        <f t="shared" si="1"/>
        <v>0</v>
      </c>
      <c r="T27" s="248">
        <f t="shared" si="1"/>
        <v>0</v>
      </c>
      <c r="U27" s="249">
        <v>0</v>
      </c>
      <c r="V27" s="250">
        <v>0</v>
      </c>
      <c r="W27" s="250">
        <v>0</v>
      </c>
      <c r="X27" s="272">
        <v>5</v>
      </c>
      <c r="Y27" s="272">
        <v>905</v>
      </c>
      <c r="Z27" s="272">
        <v>16632</v>
      </c>
      <c r="AA27" s="267">
        <v>5</v>
      </c>
      <c r="AB27" s="267">
        <v>884</v>
      </c>
      <c r="AC27" s="267">
        <v>13284</v>
      </c>
      <c r="AD27" s="249">
        <v>0</v>
      </c>
      <c r="AE27" s="249">
        <v>0</v>
      </c>
      <c r="AF27" s="249">
        <v>0</v>
      </c>
      <c r="AG27" s="246">
        <v>2</v>
      </c>
      <c r="AH27" s="246">
        <v>167</v>
      </c>
      <c r="AI27" s="246">
        <v>5400</v>
      </c>
      <c r="AJ27" s="246"/>
      <c r="AK27" s="246"/>
      <c r="AL27" s="246"/>
      <c r="AM27" s="248">
        <f t="shared" si="2"/>
        <v>12</v>
      </c>
      <c r="AN27" s="248">
        <f t="shared" si="2"/>
        <v>1956</v>
      </c>
      <c r="AO27" s="248">
        <f t="shared" si="2"/>
        <v>35316</v>
      </c>
      <c r="AP27" s="253">
        <v>2</v>
      </c>
      <c r="AQ27" s="253">
        <v>31</v>
      </c>
      <c r="AR27" s="253">
        <v>6200</v>
      </c>
      <c r="AS27" s="253">
        <v>24</v>
      </c>
      <c r="AT27" s="253">
        <v>1095</v>
      </c>
      <c r="AU27" s="253">
        <v>219000</v>
      </c>
      <c r="AV27" s="253"/>
      <c r="AW27" s="253"/>
      <c r="AX27" s="253"/>
      <c r="AY27" s="254">
        <f t="shared" si="3"/>
        <v>26</v>
      </c>
      <c r="AZ27" s="254">
        <f t="shared" si="3"/>
        <v>1126</v>
      </c>
      <c r="BA27" s="254">
        <f t="shared" si="3"/>
        <v>225200</v>
      </c>
      <c r="BB27" s="249">
        <v>0</v>
      </c>
      <c r="BC27" s="249">
        <v>0</v>
      </c>
      <c r="BD27" s="249">
        <v>0</v>
      </c>
      <c r="BE27" s="249">
        <v>0</v>
      </c>
      <c r="BF27" s="249">
        <v>0</v>
      </c>
      <c r="BG27" s="249">
        <v>0</v>
      </c>
      <c r="BH27" s="249"/>
      <c r="BI27" s="249"/>
      <c r="BJ27" s="249"/>
      <c r="BK27" s="255">
        <f t="shared" si="4"/>
        <v>0</v>
      </c>
      <c r="BL27" s="255">
        <f t="shared" si="4"/>
        <v>0</v>
      </c>
      <c r="BM27" s="255">
        <f t="shared" si="4"/>
        <v>0</v>
      </c>
      <c r="BN27" s="245">
        <v>0</v>
      </c>
      <c r="BO27" s="249">
        <v>0</v>
      </c>
      <c r="BP27" s="249">
        <v>0</v>
      </c>
      <c r="BQ27" s="245">
        <v>0</v>
      </c>
      <c r="BR27" s="245">
        <v>0</v>
      </c>
      <c r="BS27" s="249">
        <v>0</v>
      </c>
      <c r="BT27" s="249"/>
      <c r="BU27" s="249"/>
      <c r="BV27" s="249"/>
      <c r="BW27" s="255">
        <f t="shared" si="5"/>
        <v>0</v>
      </c>
      <c r="BX27" s="255">
        <f t="shared" si="5"/>
        <v>0</v>
      </c>
      <c r="BY27" s="255">
        <f t="shared" si="5"/>
        <v>0</v>
      </c>
      <c r="BZ27" s="245">
        <v>0</v>
      </c>
      <c r="CA27" s="245">
        <v>0</v>
      </c>
      <c r="CB27" s="249">
        <v>0</v>
      </c>
      <c r="CC27" s="245">
        <v>0</v>
      </c>
      <c r="CD27" s="245">
        <v>0</v>
      </c>
      <c r="CE27" s="249">
        <v>0</v>
      </c>
      <c r="CF27" s="245">
        <v>0</v>
      </c>
      <c r="CG27" s="245">
        <v>0</v>
      </c>
      <c r="CH27" s="249">
        <v>0</v>
      </c>
      <c r="CI27" s="249"/>
      <c r="CJ27" s="249"/>
      <c r="CK27" s="249"/>
      <c r="CL27" s="255">
        <f t="shared" si="6"/>
        <v>0</v>
      </c>
      <c r="CM27" s="255">
        <f t="shared" si="6"/>
        <v>0</v>
      </c>
      <c r="CN27" s="255">
        <f t="shared" si="6"/>
        <v>0</v>
      </c>
      <c r="CO27" s="249">
        <v>0</v>
      </c>
      <c r="CP27" s="249">
        <v>0</v>
      </c>
      <c r="CQ27" s="249">
        <v>0</v>
      </c>
      <c r="CR27" s="249">
        <v>0</v>
      </c>
      <c r="CS27" s="249">
        <v>0</v>
      </c>
      <c r="CT27" s="249">
        <v>0</v>
      </c>
      <c r="CU27" s="249"/>
      <c r="CV27" s="249"/>
      <c r="CW27" s="249"/>
      <c r="CX27" s="255">
        <f t="shared" si="7"/>
        <v>0</v>
      </c>
      <c r="CY27" s="255">
        <f t="shared" si="7"/>
        <v>0</v>
      </c>
      <c r="CZ27" s="255">
        <f t="shared" si="7"/>
        <v>0</v>
      </c>
      <c r="DA27" s="246">
        <v>1</v>
      </c>
      <c r="DB27" s="247">
        <v>833</v>
      </c>
      <c r="DC27" s="266">
        <v>76620</v>
      </c>
      <c r="DD27" s="258">
        <v>1</v>
      </c>
      <c r="DE27" s="246">
        <v>495</v>
      </c>
      <c r="DF27" s="259">
        <v>135000</v>
      </c>
      <c r="DG27" s="258"/>
      <c r="DH27" s="258"/>
      <c r="DI27" s="258"/>
      <c r="DJ27" s="258">
        <v>1</v>
      </c>
      <c r="DK27" s="246">
        <v>223</v>
      </c>
      <c r="DL27" s="260">
        <v>67500</v>
      </c>
      <c r="DM27" s="260"/>
      <c r="DN27" s="260"/>
      <c r="DO27" s="260"/>
      <c r="DP27" s="261">
        <v>1</v>
      </c>
      <c r="DQ27" s="261">
        <f t="shared" si="8"/>
        <v>1551</v>
      </c>
      <c r="DR27" s="262">
        <f t="shared" si="8"/>
        <v>279120</v>
      </c>
      <c r="DS27" s="263">
        <f t="shared" si="0"/>
        <v>39</v>
      </c>
      <c r="DT27" s="263">
        <f t="shared" si="0"/>
        <v>4633</v>
      </c>
      <c r="DU27" s="264">
        <f t="shared" si="0"/>
        <v>539636</v>
      </c>
    </row>
    <row r="28" spans="1:125" s="265" customFormat="1" ht="25.5" customHeight="1">
      <c r="A28" s="243">
        <v>22</v>
      </c>
      <c r="B28" s="258" t="s">
        <v>977</v>
      </c>
      <c r="C28" s="245">
        <v>0</v>
      </c>
      <c r="D28" s="245">
        <v>0</v>
      </c>
      <c r="E28" s="245">
        <v>0</v>
      </c>
      <c r="F28" s="245">
        <v>0</v>
      </c>
      <c r="G28" s="249">
        <v>0</v>
      </c>
      <c r="H28" s="249">
        <v>0</v>
      </c>
      <c r="I28" s="245">
        <v>0</v>
      </c>
      <c r="J28" s="245">
        <v>0</v>
      </c>
      <c r="K28" s="245">
        <v>0</v>
      </c>
      <c r="L28" s="245">
        <v>0</v>
      </c>
      <c r="M28" s="245">
        <v>0</v>
      </c>
      <c r="N28" s="245">
        <v>0</v>
      </c>
      <c r="O28" s="245"/>
      <c r="P28" s="245"/>
      <c r="Q28" s="245"/>
      <c r="R28" s="248">
        <f t="shared" si="1"/>
        <v>0</v>
      </c>
      <c r="S28" s="248">
        <f t="shared" si="1"/>
        <v>0</v>
      </c>
      <c r="T28" s="248">
        <f t="shared" si="1"/>
        <v>0</v>
      </c>
      <c r="U28" s="249">
        <v>0</v>
      </c>
      <c r="V28" s="250">
        <v>0</v>
      </c>
      <c r="W28" s="250">
        <v>0</v>
      </c>
      <c r="X28" s="249">
        <v>0</v>
      </c>
      <c r="Y28" s="249">
        <v>0</v>
      </c>
      <c r="Z28" s="249">
        <v>0</v>
      </c>
      <c r="AA28" s="249">
        <v>0</v>
      </c>
      <c r="AB28" s="249">
        <v>0</v>
      </c>
      <c r="AC28" s="249">
        <v>0</v>
      </c>
      <c r="AD28" s="249">
        <v>0</v>
      </c>
      <c r="AE28" s="249">
        <v>0</v>
      </c>
      <c r="AF28" s="249">
        <v>0</v>
      </c>
      <c r="AG28" s="249">
        <v>0</v>
      </c>
      <c r="AH28" s="249">
        <v>0</v>
      </c>
      <c r="AI28" s="249">
        <v>0</v>
      </c>
      <c r="AJ28" s="249"/>
      <c r="AK28" s="249"/>
      <c r="AL28" s="249"/>
      <c r="AM28" s="248">
        <f t="shared" si="2"/>
        <v>0</v>
      </c>
      <c r="AN28" s="248">
        <f t="shared" si="2"/>
        <v>0</v>
      </c>
      <c r="AO28" s="248">
        <f t="shared" si="2"/>
        <v>0</v>
      </c>
      <c r="AP28" s="253">
        <v>1</v>
      </c>
      <c r="AQ28" s="253">
        <v>151</v>
      </c>
      <c r="AR28" s="253">
        <v>30200</v>
      </c>
      <c r="AS28" s="249">
        <v>0</v>
      </c>
      <c r="AT28" s="249">
        <v>0</v>
      </c>
      <c r="AU28" s="249">
        <v>0</v>
      </c>
      <c r="AV28" s="249"/>
      <c r="AW28" s="249"/>
      <c r="AX28" s="249"/>
      <c r="AY28" s="254">
        <f t="shared" si="3"/>
        <v>1</v>
      </c>
      <c r="AZ28" s="254">
        <f t="shared" si="3"/>
        <v>151</v>
      </c>
      <c r="BA28" s="254">
        <f t="shared" si="3"/>
        <v>30200</v>
      </c>
      <c r="BB28" s="249">
        <v>0</v>
      </c>
      <c r="BC28" s="249">
        <v>0</v>
      </c>
      <c r="BD28" s="249">
        <v>0</v>
      </c>
      <c r="BE28" s="249">
        <v>0</v>
      </c>
      <c r="BF28" s="249">
        <v>0</v>
      </c>
      <c r="BG28" s="249">
        <v>0</v>
      </c>
      <c r="BH28" s="249"/>
      <c r="BI28" s="249"/>
      <c r="BJ28" s="249"/>
      <c r="BK28" s="255">
        <f t="shared" si="4"/>
        <v>0</v>
      </c>
      <c r="BL28" s="255">
        <f t="shared" si="4"/>
        <v>0</v>
      </c>
      <c r="BM28" s="255">
        <f t="shared" si="4"/>
        <v>0</v>
      </c>
      <c r="BN28" s="245">
        <v>0</v>
      </c>
      <c r="BO28" s="249">
        <v>0</v>
      </c>
      <c r="BP28" s="249">
        <v>0</v>
      </c>
      <c r="BQ28" s="245">
        <v>0</v>
      </c>
      <c r="BR28" s="245">
        <v>0</v>
      </c>
      <c r="BS28" s="249">
        <v>0</v>
      </c>
      <c r="BT28" s="249"/>
      <c r="BU28" s="249"/>
      <c r="BV28" s="249"/>
      <c r="BW28" s="255">
        <f t="shared" si="5"/>
        <v>0</v>
      </c>
      <c r="BX28" s="255">
        <f t="shared" si="5"/>
        <v>0</v>
      </c>
      <c r="BY28" s="255">
        <f t="shared" si="5"/>
        <v>0</v>
      </c>
      <c r="BZ28" s="245">
        <v>0</v>
      </c>
      <c r="CA28" s="245">
        <v>0</v>
      </c>
      <c r="CB28" s="249">
        <v>0</v>
      </c>
      <c r="CC28" s="245">
        <v>0</v>
      </c>
      <c r="CD28" s="245">
        <v>0</v>
      </c>
      <c r="CE28" s="249">
        <v>0</v>
      </c>
      <c r="CF28" s="245">
        <v>0</v>
      </c>
      <c r="CG28" s="245">
        <v>0</v>
      </c>
      <c r="CH28" s="249">
        <v>0</v>
      </c>
      <c r="CI28" s="249"/>
      <c r="CJ28" s="249"/>
      <c r="CK28" s="249"/>
      <c r="CL28" s="255">
        <f t="shared" si="6"/>
        <v>0</v>
      </c>
      <c r="CM28" s="255">
        <f t="shared" si="6"/>
        <v>0</v>
      </c>
      <c r="CN28" s="255">
        <f t="shared" si="6"/>
        <v>0</v>
      </c>
      <c r="CO28" s="249">
        <v>0</v>
      </c>
      <c r="CP28" s="249">
        <v>0</v>
      </c>
      <c r="CQ28" s="249">
        <v>0</v>
      </c>
      <c r="CR28" s="249">
        <v>0</v>
      </c>
      <c r="CS28" s="249">
        <v>0</v>
      </c>
      <c r="CT28" s="249">
        <v>0</v>
      </c>
      <c r="CU28" s="249"/>
      <c r="CV28" s="249"/>
      <c r="CW28" s="249"/>
      <c r="CX28" s="255">
        <f t="shared" si="7"/>
        <v>0</v>
      </c>
      <c r="CY28" s="255">
        <f t="shared" si="7"/>
        <v>0</v>
      </c>
      <c r="CZ28" s="255">
        <f t="shared" si="7"/>
        <v>0</v>
      </c>
      <c r="DA28" s="246">
        <v>1</v>
      </c>
      <c r="DB28" s="247">
        <v>644</v>
      </c>
      <c r="DC28" s="266">
        <v>48665</v>
      </c>
      <c r="DD28" s="258">
        <v>1</v>
      </c>
      <c r="DE28" s="246">
        <v>192</v>
      </c>
      <c r="DF28" s="259">
        <v>52839</v>
      </c>
      <c r="DG28" s="258"/>
      <c r="DH28" s="258"/>
      <c r="DI28" s="258"/>
      <c r="DJ28" s="258">
        <v>1</v>
      </c>
      <c r="DK28" s="246">
        <v>62</v>
      </c>
      <c r="DL28" s="260">
        <v>17330</v>
      </c>
      <c r="DM28" s="260"/>
      <c r="DN28" s="260"/>
      <c r="DO28" s="260"/>
      <c r="DP28" s="261">
        <v>1</v>
      </c>
      <c r="DQ28" s="261">
        <f t="shared" si="8"/>
        <v>898</v>
      </c>
      <c r="DR28" s="262">
        <f t="shared" si="8"/>
        <v>118834</v>
      </c>
      <c r="DS28" s="263">
        <f t="shared" si="0"/>
        <v>2</v>
      </c>
      <c r="DT28" s="263">
        <f t="shared" si="0"/>
        <v>1049</v>
      </c>
      <c r="DU28" s="264">
        <f t="shared" si="0"/>
        <v>149034</v>
      </c>
    </row>
    <row r="29" spans="1:125" s="265" customFormat="1" ht="25.5" customHeight="1">
      <c r="A29" s="243">
        <v>23</v>
      </c>
      <c r="B29" s="258" t="s">
        <v>983</v>
      </c>
      <c r="C29" s="245">
        <v>0</v>
      </c>
      <c r="D29" s="245">
        <v>0</v>
      </c>
      <c r="E29" s="245">
        <v>0</v>
      </c>
      <c r="F29" s="245">
        <v>0</v>
      </c>
      <c r="G29" s="249">
        <v>0</v>
      </c>
      <c r="H29" s="249">
        <v>0</v>
      </c>
      <c r="I29" s="245">
        <v>0</v>
      </c>
      <c r="J29" s="245">
        <v>0</v>
      </c>
      <c r="K29" s="245">
        <v>0</v>
      </c>
      <c r="L29" s="245">
        <v>0</v>
      </c>
      <c r="M29" s="245">
        <v>0</v>
      </c>
      <c r="N29" s="245">
        <v>0</v>
      </c>
      <c r="O29" s="245"/>
      <c r="P29" s="245"/>
      <c r="Q29" s="245"/>
      <c r="R29" s="248">
        <f t="shared" si="1"/>
        <v>0</v>
      </c>
      <c r="S29" s="248">
        <f t="shared" si="1"/>
        <v>0</v>
      </c>
      <c r="T29" s="248">
        <f t="shared" si="1"/>
        <v>0</v>
      </c>
      <c r="U29" s="249">
        <v>0</v>
      </c>
      <c r="V29" s="250">
        <v>0</v>
      </c>
      <c r="W29" s="250">
        <v>0</v>
      </c>
      <c r="X29" s="249">
        <v>0</v>
      </c>
      <c r="Y29" s="249">
        <v>0</v>
      </c>
      <c r="Z29" s="249">
        <v>0</v>
      </c>
      <c r="AA29" s="249">
        <v>0</v>
      </c>
      <c r="AB29" s="249">
        <v>0</v>
      </c>
      <c r="AC29" s="249">
        <v>0</v>
      </c>
      <c r="AD29" s="249">
        <v>0</v>
      </c>
      <c r="AE29" s="249">
        <v>0</v>
      </c>
      <c r="AF29" s="249">
        <v>0</v>
      </c>
      <c r="AG29" s="249">
        <v>0</v>
      </c>
      <c r="AH29" s="249">
        <v>0</v>
      </c>
      <c r="AI29" s="249">
        <v>0</v>
      </c>
      <c r="AJ29" s="249"/>
      <c r="AK29" s="249"/>
      <c r="AL29" s="249"/>
      <c r="AM29" s="248">
        <f t="shared" si="2"/>
        <v>0</v>
      </c>
      <c r="AN29" s="248">
        <f t="shared" si="2"/>
        <v>0</v>
      </c>
      <c r="AO29" s="248">
        <f t="shared" si="2"/>
        <v>0</v>
      </c>
      <c r="AP29" s="253">
        <f>'[2]แบบคำขอ70%'!$S$23</f>
        <v>1</v>
      </c>
      <c r="AQ29" s="253">
        <f>'[2]แบบคำขอ70%'!$T$23</f>
        <v>26</v>
      </c>
      <c r="AR29" s="253">
        <f>'[2]แบบคำขอ70%'!$U$23</f>
        <v>5200</v>
      </c>
      <c r="AS29" s="249">
        <v>0</v>
      </c>
      <c r="AT29" s="249">
        <v>0</v>
      </c>
      <c r="AU29" s="249">
        <v>0</v>
      </c>
      <c r="AV29" s="249"/>
      <c r="AW29" s="249"/>
      <c r="AX29" s="249"/>
      <c r="AY29" s="254">
        <f t="shared" si="3"/>
        <v>1</v>
      </c>
      <c r="AZ29" s="254">
        <f t="shared" si="3"/>
        <v>26</v>
      </c>
      <c r="BA29" s="254">
        <f t="shared" si="3"/>
        <v>5200</v>
      </c>
      <c r="BB29" s="249">
        <v>0</v>
      </c>
      <c r="BC29" s="249">
        <v>0</v>
      </c>
      <c r="BD29" s="249">
        <v>0</v>
      </c>
      <c r="BE29" s="249">
        <v>0</v>
      </c>
      <c r="BF29" s="249">
        <v>0</v>
      </c>
      <c r="BG29" s="249">
        <v>0</v>
      </c>
      <c r="BH29" s="249"/>
      <c r="BI29" s="249"/>
      <c r="BJ29" s="249"/>
      <c r="BK29" s="255">
        <f t="shared" si="4"/>
        <v>0</v>
      </c>
      <c r="BL29" s="255">
        <f t="shared" si="4"/>
        <v>0</v>
      </c>
      <c r="BM29" s="255">
        <f t="shared" si="4"/>
        <v>0</v>
      </c>
      <c r="BN29" s="245">
        <v>0</v>
      </c>
      <c r="BO29" s="249">
        <v>0</v>
      </c>
      <c r="BP29" s="249">
        <v>0</v>
      </c>
      <c r="BQ29" s="245">
        <v>0</v>
      </c>
      <c r="BR29" s="245">
        <v>0</v>
      </c>
      <c r="BS29" s="249">
        <v>0</v>
      </c>
      <c r="BT29" s="249"/>
      <c r="BU29" s="249"/>
      <c r="BV29" s="249"/>
      <c r="BW29" s="255">
        <f t="shared" si="5"/>
        <v>0</v>
      </c>
      <c r="BX29" s="255">
        <f t="shared" si="5"/>
        <v>0</v>
      </c>
      <c r="BY29" s="255">
        <f t="shared" si="5"/>
        <v>0</v>
      </c>
      <c r="BZ29" s="245">
        <v>0</v>
      </c>
      <c r="CA29" s="245">
        <v>0</v>
      </c>
      <c r="CB29" s="249">
        <v>0</v>
      </c>
      <c r="CC29" s="245">
        <v>0</v>
      </c>
      <c r="CD29" s="245">
        <v>0</v>
      </c>
      <c r="CE29" s="249">
        <v>0</v>
      </c>
      <c r="CF29" s="245">
        <v>0</v>
      </c>
      <c r="CG29" s="245">
        <v>0</v>
      </c>
      <c r="CH29" s="249">
        <v>0</v>
      </c>
      <c r="CI29" s="249"/>
      <c r="CJ29" s="249"/>
      <c r="CK29" s="249"/>
      <c r="CL29" s="255">
        <f t="shared" si="6"/>
        <v>0</v>
      </c>
      <c r="CM29" s="255">
        <f t="shared" si="6"/>
        <v>0</v>
      </c>
      <c r="CN29" s="255">
        <f t="shared" si="6"/>
        <v>0</v>
      </c>
      <c r="CO29" s="249">
        <v>0</v>
      </c>
      <c r="CP29" s="249">
        <v>0</v>
      </c>
      <c r="CQ29" s="249">
        <v>0</v>
      </c>
      <c r="CR29" s="249">
        <v>0</v>
      </c>
      <c r="CS29" s="249">
        <v>0</v>
      </c>
      <c r="CT29" s="249">
        <v>0</v>
      </c>
      <c r="CU29" s="249"/>
      <c r="CV29" s="249"/>
      <c r="CW29" s="249"/>
      <c r="CX29" s="255">
        <f t="shared" si="7"/>
        <v>0</v>
      </c>
      <c r="CY29" s="255">
        <f t="shared" si="7"/>
        <v>0</v>
      </c>
      <c r="CZ29" s="255">
        <f t="shared" si="7"/>
        <v>0</v>
      </c>
      <c r="DA29" s="246">
        <v>1</v>
      </c>
      <c r="DB29" s="247">
        <v>201</v>
      </c>
      <c r="DC29" s="266">
        <v>25120</v>
      </c>
      <c r="DD29" s="258">
        <v>1</v>
      </c>
      <c r="DE29" s="246">
        <v>119</v>
      </c>
      <c r="DF29" s="259">
        <v>16340</v>
      </c>
      <c r="DG29" s="258"/>
      <c r="DH29" s="258"/>
      <c r="DI29" s="258"/>
      <c r="DJ29" s="258">
        <v>1</v>
      </c>
      <c r="DK29" s="246">
        <v>71</v>
      </c>
      <c r="DL29" s="260">
        <v>14430</v>
      </c>
      <c r="DM29" s="260"/>
      <c r="DN29" s="260"/>
      <c r="DO29" s="260"/>
      <c r="DP29" s="261">
        <v>1</v>
      </c>
      <c r="DQ29" s="261">
        <f t="shared" si="8"/>
        <v>391</v>
      </c>
      <c r="DR29" s="262">
        <f t="shared" si="8"/>
        <v>55890</v>
      </c>
      <c r="DS29" s="263">
        <f t="shared" si="0"/>
        <v>2</v>
      </c>
      <c r="DT29" s="263">
        <f t="shared" si="0"/>
        <v>417</v>
      </c>
      <c r="DU29" s="264">
        <f t="shared" si="0"/>
        <v>61090</v>
      </c>
    </row>
    <row r="30" spans="1:125" s="265" customFormat="1" ht="25.5" customHeight="1">
      <c r="A30" s="243">
        <v>24</v>
      </c>
      <c r="B30" s="258" t="s">
        <v>1357</v>
      </c>
      <c r="C30" s="245">
        <v>0</v>
      </c>
      <c r="D30" s="245">
        <v>0</v>
      </c>
      <c r="E30" s="245">
        <v>0</v>
      </c>
      <c r="F30" s="245">
        <v>0</v>
      </c>
      <c r="G30" s="249">
        <v>0</v>
      </c>
      <c r="H30" s="249">
        <v>0</v>
      </c>
      <c r="I30" s="245">
        <v>0</v>
      </c>
      <c r="J30" s="245">
        <v>0</v>
      </c>
      <c r="K30" s="245">
        <v>0</v>
      </c>
      <c r="L30" s="245">
        <v>0</v>
      </c>
      <c r="M30" s="245">
        <v>0</v>
      </c>
      <c r="N30" s="245">
        <v>0</v>
      </c>
      <c r="O30" s="245"/>
      <c r="P30" s="245"/>
      <c r="Q30" s="245"/>
      <c r="R30" s="248">
        <f t="shared" si="1"/>
        <v>0</v>
      </c>
      <c r="S30" s="248">
        <f t="shared" si="1"/>
        <v>0</v>
      </c>
      <c r="T30" s="248">
        <f t="shared" si="1"/>
        <v>0</v>
      </c>
      <c r="U30" s="249">
        <v>0</v>
      </c>
      <c r="V30" s="250">
        <v>0</v>
      </c>
      <c r="W30" s="250">
        <v>0</v>
      </c>
      <c r="X30" s="249">
        <v>0</v>
      </c>
      <c r="Y30" s="250">
        <v>0</v>
      </c>
      <c r="Z30" s="250">
        <v>0</v>
      </c>
      <c r="AA30" s="249">
        <v>0</v>
      </c>
      <c r="AB30" s="249">
        <v>0</v>
      </c>
      <c r="AC30" s="249">
        <v>0</v>
      </c>
      <c r="AD30" s="249">
        <v>0</v>
      </c>
      <c r="AE30" s="249">
        <v>0</v>
      </c>
      <c r="AF30" s="249">
        <v>0</v>
      </c>
      <c r="AG30" s="249">
        <v>0</v>
      </c>
      <c r="AH30" s="249">
        <v>0</v>
      </c>
      <c r="AI30" s="249">
        <v>0</v>
      </c>
      <c r="AJ30" s="249"/>
      <c r="AK30" s="249"/>
      <c r="AL30" s="249"/>
      <c r="AM30" s="248">
        <f t="shared" si="2"/>
        <v>0</v>
      </c>
      <c r="AN30" s="248">
        <f t="shared" si="2"/>
        <v>0</v>
      </c>
      <c r="AO30" s="248">
        <f t="shared" si="2"/>
        <v>0</v>
      </c>
      <c r="AP30" s="249">
        <v>0</v>
      </c>
      <c r="AQ30" s="249">
        <v>0</v>
      </c>
      <c r="AR30" s="249">
        <v>0</v>
      </c>
      <c r="AS30" s="249">
        <v>0</v>
      </c>
      <c r="AT30" s="249">
        <v>0</v>
      </c>
      <c r="AU30" s="249">
        <v>0</v>
      </c>
      <c r="AV30" s="249"/>
      <c r="AW30" s="249"/>
      <c r="AX30" s="249"/>
      <c r="AY30" s="254">
        <f t="shared" si="3"/>
        <v>0</v>
      </c>
      <c r="AZ30" s="254">
        <f t="shared" si="3"/>
        <v>0</v>
      </c>
      <c r="BA30" s="254">
        <f t="shared" si="3"/>
        <v>0</v>
      </c>
      <c r="BB30" s="249">
        <v>0</v>
      </c>
      <c r="BC30" s="249">
        <v>0</v>
      </c>
      <c r="BD30" s="249">
        <v>0</v>
      </c>
      <c r="BE30" s="249">
        <v>0</v>
      </c>
      <c r="BF30" s="249">
        <v>0</v>
      </c>
      <c r="BG30" s="249">
        <v>0</v>
      </c>
      <c r="BH30" s="249"/>
      <c r="BI30" s="249"/>
      <c r="BJ30" s="249"/>
      <c r="BK30" s="255">
        <f t="shared" si="4"/>
        <v>0</v>
      </c>
      <c r="BL30" s="255">
        <f t="shared" si="4"/>
        <v>0</v>
      </c>
      <c r="BM30" s="255">
        <f t="shared" si="4"/>
        <v>0</v>
      </c>
      <c r="BN30" s="245">
        <v>0</v>
      </c>
      <c r="BO30" s="249">
        <v>0</v>
      </c>
      <c r="BP30" s="249">
        <v>0</v>
      </c>
      <c r="BQ30" s="245">
        <v>0</v>
      </c>
      <c r="BR30" s="245">
        <v>0</v>
      </c>
      <c r="BS30" s="249">
        <v>0</v>
      </c>
      <c r="BT30" s="249"/>
      <c r="BU30" s="249"/>
      <c r="BV30" s="249"/>
      <c r="BW30" s="255">
        <f t="shared" si="5"/>
        <v>0</v>
      </c>
      <c r="BX30" s="255">
        <f t="shared" si="5"/>
        <v>0</v>
      </c>
      <c r="BY30" s="255">
        <f t="shared" si="5"/>
        <v>0</v>
      </c>
      <c r="BZ30" s="245">
        <v>0</v>
      </c>
      <c r="CA30" s="245">
        <v>0</v>
      </c>
      <c r="CB30" s="249">
        <v>0</v>
      </c>
      <c r="CC30" s="245">
        <v>0</v>
      </c>
      <c r="CD30" s="245">
        <v>0</v>
      </c>
      <c r="CE30" s="249">
        <v>0</v>
      </c>
      <c r="CF30" s="245">
        <v>0</v>
      </c>
      <c r="CG30" s="245">
        <v>0</v>
      </c>
      <c r="CH30" s="249">
        <v>0</v>
      </c>
      <c r="CI30" s="249"/>
      <c r="CJ30" s="249"/>
      <c r="CK30" s="249"/>
      <c r="CL30" s="255">
        <f t="shared" si="6"/>
        <v>0</v>
      </c>
      <c r="CM30" s="255">
        <f t="shared" si="6"/>
        <v>0</v>
      </c>
      <c r="CN30" s="255">
        <f t="shared" si="6"/>
        <v>0</v>
      </c>
      <c r="CO30" s="249">
        <v>0</v>
      </c>
      <c r="CP30" s="249">
        <v>0</v>
      </c>
      <c r="CQ30" s="249">
        <v>0</v>
      </c>
      <c r="CR30" s="249">
        <v>0</v>
      </c>
      <c r="CS30" s="249">
        <v>0</v>
      </c>
      <c r="CT30" s="249">
        <v>0</v>
      </c>
      <c r="CU30" s="249"/>
      <c r="CV30" s="249"/>
      <c r="CW30" s="249"/>
      <c r="CX30" s="255">
        <f t="shared" si="7"/>
        <v>0</v>
      </c>
      <c r="CY30" s="255">
        <f t="shared" si="7"/>
        <v>0</v>
      </c>
      <c r="CZ30" s="255">
        <f t="shared" si="7"/>
        <v>0</v>
      </c>
      <c r="DA30" s="246">
        <v>1</v>
      </c>
      <c r="DB30" s="247">
        <v>265</v>
      </c>
      <c r="DC30" s="266">
        <v>37680</v>
      </c>
      <c r="DD30" s="258">
        <v>1</v>
      </c>
      <c r="DE30" s="246">
        <v>123</v>
      </c>
      <c r="DF30" s="259">
        <v>39000</v>
      </c>
      <c r="DG30" s="258"/>
      <c r="DH30" s="258"/>
      <c r="DI30" s="258"/>
      <c r="DJ30" s="258">
        <v>1</v>
      </c>
      <c r="DK30" s="246">
        <v>19</v>
      </c>
      <c r="DL30" s="260">
        <v>6000</v>
      </c>
      <c r="DM30" s="260"/>
      <c r="DN30" s="260"/>
      <c r="DO30" s="260"/>
      <c r="DP30" s="261">
        <v>1</v>
      </c>
      <c r="DQ30" s="261">
        <f t="shared" si="8"/>
        <v>407</v>
      </c>
      <c r="DR30" s="262">
        <f t="shared" si="8"/>
        <v>82680</v>
      </c>
      <c r="DS30" s="263">
        <f t="shared" si="0"/>
        <v>1</v>
      </c>
      <c r="DT30" s="263">
        <f t="shared" si="0"/>
        <v>407</v>
      </c>
      <c r="DU30" s="264">
        <f t="shared" si="0"/>
        <v>82680</v>
      </c>
    </row>
    <row r="31" spans="1:125" s="265" customFormat="1" ht="25.5" customHeight="1">
      <c r="A31" s="243">
        <v>25</v>
      </c>
      <c r="B31" s="258" t="s">
        <v>1355</v>
      </c>
      <c r="C31" s="245">
        <v>0</v>
      </c>
      <c r="D31" s="245">
        <v>0</v>
      </c>
      <c r="E31" s="245">
        <v>0</v>
      </c>
      <c r="F31" s="245">
        <v>0</v>
      </c>
      <c r="G31" s="249">
        <v>0</v>
      </c>
      <c r="H31" s="249">
        <v>0</v>
      </c>
      <c r="I31" s="245">
        <v>0</v>
      </c>
      <c r="J31" s="245">
        <v>0</v>
      </c>
      <c r="K31" s="245">
        <v>0</v>
      </c>
      <c r="L31" s="245">
        <v>0</v>
      </c>
      <c r="M31" s="245">
        <v>0</v>
      </c>
      <c r="N31" s="245">
        <v>0</v>
      </c>
      <c r="O31" s="245"/>
      <c r="P31" s="245"/>
      <c r="Q31" s="245"/>
      <c r="R31" s="248">
        <f t="shared" si="1"/>
        <v>0</v>
      </c>
      <c r="S31" s="248">
        <f t="shared" si="1"/>
        <v>0</v>
      </c>
      <c r="T31" s="248">
        <f t="shared" si="1"/>
        <v>0</v>
      </c>
      <c r="U31" s="249">
        <v>0</v>
      </c>
      <c r="V31" s="250">
        <v>0</v>
      </c>
      <c r="W31" s="250">
        <v>0</v>
      </c>
      <c r="X31" s="249">
        <v>0</v>
      </c>
      <c r="Y31" s="249">
        <v>0</v>
      </c>
      <c r="Z31" s="249">
        <v>0</v>
      </c>
      <c r="AA31" s="249">
        <v>0</v>
      </c>
      <c r="AB31" s="249">
        <v>0</v>
      </c>
      <c r="AC31" s="249">
        <v>0</v>
      </c>
      <c r="AD31" s="249">
        <v>0</v>
      </c>
      <c r="AE31" s="249">
        <v>0</v>
      </c>
      <c r="AF31" s="249">
        <v>0</v>
      </c>
      <c r="AG31" s="249">
        <v>0</v>
      </c>
      <c r="AH31" s="249">
        <v>0</v>
      </c>
      <c r="AI31" s="249">
        <v>0</v>
      </c>
      <c r="AJ31" s="249"/>
      <c r="AK31" s="249"/>
      <c r="AL31" s="249"/>
      <c r="AM31" s="248">
        <f t="shared" si="2"/>
        <v>0</v>
      </c>
      <c r="AN31" s="248">
        <f t="shared" si="2"/>
        <v>0</v>
      </c>
      <c r="AO31" s="248">
        <f t="shared" si="2"/>
        <v>0</v>
      </c>
      <c r="AP31" s="249">
        <v>0</v>
      </c>
      <c r="AQ31" s="249">
        <v>0</v>
      </c>
      <c r="AR31" s="249">
        <v>0</v>
      </c>
      <c r="AS31" s="249">
        <v>0</v>
      </c>
      <c r="AT31" s="249">
        <v>0</v>
      </c>
      <c r="AU31" s="249">
        <v>0</v>
      </c>
      <c r="AV31" s="249"/>
      <c r="AW31" s="249"/>
      <c r="AX31" s="249"/>
      <c r="AY31" s="254">
        <f t="shared" si="3"/>
        <v>0</v>
      </c>
      <c r="AZ31" s="254">
        <f t="shared" si="3"/>
        <v>0</v>
      </c>
      <c r="BA31" s="254">
        <f t="shared" si="3"/>
        <v>0</v>
      </c>
      <c r="BB31" s="249">
        <v>0</v>
      </c>
      <c r="BC31" s="249">
        <v>0</v>
      </c>
      <c r="BD31" s="249">
        <v>0</v>
      </c>
      <c r="BE31" s="249">
        <v>0</v>
      </c>
      <c r="BF31" s="249">
        <v>0</v>
      </c>
      <c r="BG31" s="249">
        <v>0</v>
      </c>
      <c r="BH31" s="249"/>
      <c r="BI31" s="249"/>
      <c r="BJ31" s="249"/>
      <c r="BK31" s="255">
        <f t="shared" si="4"/>
        <v>0</v>
      </c>
      <c r="BL31" s="255">
        <f t="shared" si="4"/>
        <v>0</v>
      </c>
      <c r="BM31" s="255">
        <f t="shared" si="4"/>
        <v>0</v>
      </c>
      <c r="BN31" s="245">
        <v>0</v>
      </c>
      <c r="BO31" s="249">
        <v>0</v>
      </c>
      <c r="BP31" s="249">
        <v>0</v>
      </c>
      <c r="BQ31" s="245">
        <v>0</v>
      </c>
      <c r="BR31" s="245">
        <v>0</v>
      </c>
      <c r="BS31" s="249">
        <v>0</v>
      </c>
      <c r="BT31" s="249"/>
      <c r="BU31" s="249"/>
      <c r="BV31" s="249"/>
      <c r="BW31" s="255">
        <f t="shared" si="5"/>
        <v>0</v>
      </c>
      <c r="BX31" s="255">
        <f t="shared" si="5"/>
        <v>0</v>
      </c>
      <c r="BY31" s="255">
        <f t="shared" si="5"/>
        <v>0</v>
      </c>
      <c r="BZ31" s="245">
        <v>0</v>
      </c>
      <c r="CA31" s="245">
        <v>0</v>
      </c>
      <c r="CB31" s="249">
        <v>0</v>
      </c>
      <c r="CC31" s="245">
        <v>0</v>
      </c>
      <c r="CD31" s="245">
        <v>0</v>
      </c>
      <c r="CE31" s="249">
        <v>0</v>
      </c>
      <c r="CF31" s="246">
        <v>3</v>
      </c>
      <c r="CG31" s="246">
        <v>35</v>
      </c>
      <c r="CH31" s="246">
        <v>6430</v>
      </c>
      <c r="CI31" s="246"/>
      <c r="CJ31" s="246"/>
      <c r="CK31" s="246"/>
      <c r="CL31" s="255">
        <f t="shared" si="6"/>
        <v>3</v>
      </c>
      <c r="CM31" s="255">
        <f t="shared" si="6"/>
        <v>35</v>
      </c>
      <c r="CN31" s="255">
        <f t="shared" si="6"/>
        <v>6430</v>
      </c>
      <c r="CO31" s="249">
        <v>0</v>
      </c>
      <c r="CP31" s="249">
        <v>0</v>
      </c>
      <c r="CQ31" s="249">
        <v>0</v>
      </c>
      <c r="CR31" s="249">
        <v>0</v>
      </c>
      <c r="CS31" s="249">
        <v>0</v>
      </c>
      <c r="CT31" s="249">
        <v>0</v>
      </c>
      <c r="CU31" s="249"/>
      <c r="CV31" s="249"/>
      <c r="CW31" s="249"/>
      <c r="CX31" s="255">
        <f t="shared" si="7"/>
        <v>0</v>
      </c>
      <c r="CY31" s="255">
        <f t="shared" si="7"/>
        <v>0</v>
      </c>
      <c r="CZ31" s="255">
        <f t="shared" si="7"/>
        <v>0</v>
      </c>
      <c r="DA31" s="246"/>
      <c r="DB31" s="246"/>
      <c r="DC31" s="259"/>
      <c r="DD31" s="258">
        <v>1</v>
      </c>
      <c r="DE31" s="246">
        <v>95</v>
      </c>
      <c r="DF31" s="259">
        <v>16200</v>
      </c>
      <c r="DG31" s="258"/>
      <c r="DH31" s="258"/>
      <c r="DI31" s="258"/>
      <c r="DJ31" s="258">
        <v>1</v>
      </c>
      <c r="DK31" s="246">
        <v>28</v>
      </c>
      <c r="DL31" s="260">
        <v>6000</v>
      </c>
      <c r="DM31" s="260"/>
      <c r="DN31" s="260"/>
      <c r="DO31" s="260"/>
      <c r="DP31" s="261">
        <v>1</v>
      </c>
      <c r="DQ31" s="261">
        <f t="shared" si="8"/>
        <v>123</v>
      </c>
      <c r="DR31" s="262">
        <f t="shared" si="8"/>
        <v>22200</v>
      </c>
      <c r="DS31" s="263">
        <f t="shared" si="0"/>
        <v>4</v>
      </c>
      <c r="DT31" s="263">
        <f t="shared" si="0"/>
        <v>158</v>
      </c>
      <c r="DU31" s="264">
        <f t="shared" si="0"/>
        <v>28630</v>
      </c>
    </row>
    <row r="32" spans="1:125" s="265" customFormat="1" ht="25.5" customHeight="1">
      <c r="A32" s="243">
        <v>26</v>
      </c>
      <c r="B32" s="258" t="s">
        <v>988</v>
      </c>
      <c r="C32" s="245">
        <v>0</v>
      </c>
      <c r="D32" s="245">
        <v>0</v>
      </c>
      <c r="E32" s="245">
        <v>0</v>
      </c>
      <c r="F32" s="245">
        <v>0</v>
      </c>
      <c r="G32" s="249">
        <v>0</v>
      </c>
      <c r="H32" s="249">
        <v>0</v>
      </c>
      <c r="I32" s="245">
        <v>0</v>
      </c>
      <c r="J32" s="245">
        <v>0</v>
      </c>
      <c r="K32" s="245">
        <v>0</v>
      </c>
      <c r="L32" s="245">
        <v>0</v>
      </c>
      <c r="M32" s="245">
        <v>0</v>
      </c>
      <c r="N32" s="245">
        <v>0</v>
      </c>
      <c r="O32" s="245"/>
      <c r="P32" s="245"/>
      <c r="Q32" s="245"/>
      <c r="R32" s="248">
        <f t="shared" si="1"/>
        <v>0</v>
      </c>
      <c r="S32" s="248">
        <f t="shared" si="1"/>
        <v>0</v>
      </c>
      <c r="T32" s="248">
        <f t="shared" si="1"/>
        <v>0</v>
      </c>
      <c r="U32" s="249">
        <v>0</v>
      </c>
      <c r="V32" s="250">
        <v>0</v>
      </c>
      <c r="W32" s="250">
        <v>0</v>
      </c>
      <c r="X32" s="274">
        <v>5</v>
      </c>
      <c r="Y32" s="274">
        <v>525</v>
      </c>
      <c r="Z32" s="274">
        <v>6696</v>
      </c>
      <c r="AA32" s="249">
        <v>0</v>
      </c>
      <c r="AB32" s="249">
        <v>0</v>
      </c>
      <c r="AC32" s="249">
        <v>0</v>
      </c>
      <c r="AD32" s="249">
        <v>0</v>
      </c>
      <c r="AE32" s="249">
        <v>0</v>
      </c>
      <c r="AF32" s="249">
        <v>0</v>
      </c>
      <c r="AG32" s="249">
        <v>0</v>
      </c>
      <c r="AH32" s="249">
        <v>0</v>
      </c>
      <c r="AI32" s="249">
        <v>0</v>
      </c>
      <c r="AJ32" s="249"/>
      <c r="AK32" s="249"/>
      <c r="AL32" s="249"/>
      <c r="AM32" s="248">
        <f t="shared" si="2"/>
        <v>5</v>
      </c>
      <c r="AN32" s="248">
        <f t="shared" si="2"/>
        <v>525</v>
      </c>
      <c r="AO32" s="248">
        <f t="shared" si="2"/>
        <v>6696</v>
      </c>
      <c r="AP32" s="253">
        <v>1</v>
      </c>
      <c r="AQ32" s="253">
        <v>68</v>
      </c>
      <c r="AR32" s="253">
        <v>13600</v>
      </c>
      <c r="AS32" s="253">
        <v>3</v>
      </c>
      <c r="AT32" s="253">
        <v>104</v>
      </c>
      <c r="AU32" s="253">
        <v>20800</v>
      </c>
      <c r="AV32" s="253"/>
      <c r="AW32" s="253"/>
      <c r="AX32" s="253"/>
      <c r="AY32" s="254">
        <f t="shared" si="3"/>
        <v>4</v>
      </c>
      <c r="AZ32" s="254">
        <f t="shared" si="3"/>
        <v>172</v>
      </c>
      <c r="BA32" s="254">
        <f t="shared" si="3"/>
        <v>34400</v>
      </c>
      <c r="BB32" s="249">
        <v>0</v>
      </c>
      <c r="BC32" s="249">
        <v>0</v>
      </c>
      <c r="BD32" s="249">
        <v>0</v>
      </c>
      <c r="BE32" s="249">
        <v>0</v>
      </c>
      <c r="BF32" s="249">
        <v>0</v>
      </c>
      <c r="BG32" s="249">
        <v>0</v>
      </c>
      <c r="BH32" s="249"/>
      <c r="BI32" s="249"/>
      <c r="BJ32" s="249"/>
      <c r="BK32" s="255">
        <f t="shared" si="4"/>
        <v>0</v>
      </c>
      <c r="BL32" s="255">
        <f t="shared" si="4"/>
        <v>0</v>
      </c>
      <c r="BM32" s="255">
        <f t="shared" si="4"/>
        <v>0</v>
      </c>
      <c r="BN32" s="245">
        <v>0</v>
      </c>
      <c r="BO32" s="249">
        <v>0</v>
      </c>
      <c r="BP32" s="249">
        <v>0</v>
      </c>
      <c r="BQ32" s="245">
        <v>0</v>
      </c>
      <c r="BR32" s="245">
        <v>0</v>
      </c>
      <c r="BS32" s="249">
        <v>0</v>
      </c>
      <c r="BT32" s="249"/>
      <c r="BU32" s="249"/>
      <c r="BV32" s="249"/>
      <c r="BW32" s="255">
        <f t="shared" si="5"/>
        <v>0</v>
      </c>
      <c r="BX32" s="255">
        <f t="shared" si="5"/>
        <v>0</v>
      </c>
      <c r="BY32" s="255">
        <f t="shared" si="5"/>
        <v>0</v>
      </c>
      <c r="BZ32" s="245">
        <v>0</v>
      </c>
      <c r="CA32" s="245">
        <v>0</v>
      </c>
      <c r="CB32" s="249">
        <v>0</v>
      </c>
      <c r="CC32" s="245">
        <v>0</v>
      </c>
      <c r="CD32" s="245">
        <v>0</v>
      </c>
      <c r="CE32" s="249">
        <v>0</v>
      </c>
      <c r="CF32" s="246">
        <v>1</v>
      </c>
      <c r="CG32" s="246">
        <v>10</v>
      </c>
      <c r="CH32" s="246">
        <v>1500</v>
      </c>
      <c r="CI32" s="246"/>
      <c r="CJ32" s="246"/>
      <c r="CK32" s="246"/>
      <c r="CL32" s="255">
        <f t="shared" si="6"/>
        <v>1</v>
      </c>
      <c r="CM32" s="255">
        <f t="shared" si="6"/>
        <v>10</v>
      </c>
      <c r="CN32" s="255">
        <f t="shared" si="6"/>
        <v>1500</v>
      </c>
      <c r="CO32" s="249">
        <v>0</v>
      </c>
      <c r="CP32" s="249">
        <v>0</v>
      </c>
      <c r="CQ32" s="249">
        <v>0</v>
      </c>
      <c r="CR32" s="249">
        <v>0</v>
      </c>
      <c r="CS32" s="249">
        <v>0</v>
      </c>
      <c r="CT32" s="249">
        <v>0</v>
      </c>
      <c r="CU32" s="249"/>
      <c r="CV32" s="249"/>
      <c r="CW32" s="249"/>
      <c r="CX32" s="255">
        <f t="shared" si="7"/>
        <v>0</v>
      </c>
      <c r="CY32" s="255">
        <f t="shared" si="7"/>
        <v>0</v>
      </c>
      <c r="CZ32" s="255">
        <f t="shared" si="7"/>
        <v>0</v>
      </c>
      <c r="DA32" s="246">
        <v>1</v>
      </c>
      <c r="DB32" s="268">
        <v>138</v>
      </c>
      <c r="DC32" s="269">
        <v>18840</v>
      </c>
      <c r="DD32" s="258">
        <v>1</v>
      </c>
      <c r="DE32" s="246">
        <v>118</v>
      </c>
      <c r="DF32" s="259">
        <v>46400</v>
      </c>
      <c r="DG32" s="258"/>
      <c r="DH32" s="258"/>
      <c r="DI32" s="258"/>
      <c r="DJ32" s="258">
        <v>1</v>
      </c>
      <c r="DK32" s="246">
        <v>36</v>
      </c>
      <c r="DL32" s="260">
        <v>19200</v>
      </c>
      <c r="DM32" s="260"/>
      <c r="DN32" s="260"/>
      <c r="DO32" s="260"/>
      <c r="DP32" s="261">
        <v>1</v>
      </c>
      <c r="DQ32" s="261">
        <f t="shared" si="8"/>
        <v>292</v>
      </c>
      <c r="DR32" s="262">
        <f t="shared" si="8"/>
        <v>84440</v>
      </c>
      <c r="DS32" s="263">
        <f t="shared" ref="DS32:DU63" si="9">R32+U32++AM32+AY32+BK32+BW32+BZ32+CL32+CX32+DP32</f>
        <v>11</v>
      </c>
      <c r="DT32" s="263">
        <f t="shared" si="9"/>
        <v>999</v>
      </c>
      <c r="DU32" s="264">
        <f t="shared" si="9"/>
        <v>127036</v>
      </c>
    </row>
    <row r="33" spans="1:125" s="265" customFormat="1" ht="25.5" customHeight="1">
      <c r="A33" s="243">
        <v>27</v>
      </c>
      <c r="B33" s="258" t="s">
        <v>1406</v>
      </c>
      <c r="C33" s="245">
        <v>0</v>
      </c>
      <c r="D33" s="245">
        <v>0</v>
      </c>
      <c r="E33" s="245">
        <v>0</v>
      </c>
      <c r="F33" s="245">
        <v>0</v>
      </c>
      <c r="G33" s="249">
        <v>0</v>
      </c>
      <c r="H33" s="249">
        <v>0</v>
      </c>
      <c r="I33" s="247">
        <f>'[1]ข้อ  4 ศูนย์ทดสอบ '!$U$22</f>
        <v>1</v>
      </c>
      <c r="J33" s="247">
        <v>172</v>
      </c>
      <c r="K33" s="247">
        <v>10000</v>
      </c>
      <c r="L33" s="245">
        <v>0</v>
      </c>
      <c r="M33" s="245">
        <v>0</v>
      </c>
      <c r="N33" s="245">
        <v>0</v>
      </c>
      <c r="O33" s="245"/>
      <c r="P33" s="245"/>
      <c r="Q33" s="245"/>
      <c r="R33" s="248">
        <f t="shared" si="1"/>
        <v>1</v>
      </c>
      <c r="S33" s="248">
        <f t="shared" si="1"/>
        <v>172</v>
      </c>
      <c r="T33" s="248">
        <f t="shared" si="1"/>
        <v>10000</v>
      </c>
      <c r="U33" s="249">
        <v>0</v>
      </c>
      <c r="V33" s="250">
        <v>0</v>
      </c>
      <c r="W33" s="250">
        <v>0</v>
      </c>
      <c r="X33" s="249">
        <v>0</v>
      </c>
      <c r="Y33" s="250">
        <v>0</v>
      </c>
      <c r="Z33" s="250">
        <v>0</v>
      </c>
      <c r="AA33" s="249">
        <v>0</v>
      </c>
      <c r="AB33" s="249">
        <v>0</v>
      </c>
      <c r="AC33" s="249">
        <v>0</v>
      </c>
      <c r="AD33" s="247">
        <v>2</v>
      </c>
      <c r="AE33" s="247">
        <v>361</v>
      </c>
      <c r="AF33" s="247">
        <v>12420</v>
      </c>
      <c r="AG33" s="249">
        <v>0</v>
      </c>
      <c r="AH33" s="249">
        <v>0</v>
      </c>
      <c r="AI33" s="249">
        <v>0</v>
      </c>
      <c r="AJ33" s="249"/>
      <c r="AK33" s="249"/>
      <c r="AL33" s="249"/>
      <c r="AM33" s="248">
        <f t="shared" si="2"/>
        <v>2</v>
      </c>
      <c r="AN33" s="248">
        <f t="shared" si="2"/>
        <v>361</v>
      </c>
      <c r="AO33" s="248">
        <f t="shared" si="2"/>
        <v>12420</v>
      </c>
      <c r="AP33" s="253">
        <v>8</v>
      </c>
      <c r="AQ33" s="253">
        <v>194</v>
      </c>
      <c r="AR33" s="253">
        <v>38800</v>
      </c>
      <c r="AS33" s="253">
        <v>13</v>
      </c>
      <c r="AT33" s="253">
        <v>905</v>
      </c>
      <c r="AU33" s="253">
        <v>181000</v>
      </c>
      <c r="AV33" s="253"/>
      <c r="AW33" s="253"/>
      <c r="AX33" s="253"/>
      <c r="AY33" s="254">
        <f t="shared" si="3"/>
        <v>21</v>
      </c>
      <c r="AZ33" s="254">
        <f t="shared" si="3"/>
        <v>1099</v>
      </c>
      <c r="BA33" s="254">
        <f t="shared" si="3"/>
        <v>219800</v>
      </c>
      <c r="BB33" s="249">
        <v>0</v>
      </c>
      <c r="BC33" s="249">
        <v>0</v>
      </c>
      <c r="BD33" s="249">
        <v>0</v>
      </c>
      <c r="BE33" s="246">
        <v>1</v>
      </c>
      <c r="BF33" s="246">
        <v>6</v>
      </c>
      <c r="BG33" s="246">
        <v>10000</v>
      </c>
      <c r="BH33" s="246"/>
      <c r="BI33" s="246"/>
      <c r="BJ33" s="246"/>
      <c r="BK33" s="255">
        <f t="shared" si="4"/>
        <v>1</v>
      </c>
      <c r="BL33" s="255">
        <f t="shared" si="4"/>
        <v>6</v>
      </c>
      <c r="BM33" s="255">
        <f t="shared" si="4"/>
        <v>10000</v>
      </c>
      <c r="BN33" s="245">
        <v>0</v>
      </c>
      <c r="BO33" s="249">
        <v>0</v>
      </c>
      <c r="BP33" s="249">
        <v>0</v>
      </c>
      <c r="BQ33" s="245">
        <v>0</v>
      </c>
      <c r="BR33" s="245">
        <v>0</v>
      </c>
      <c r="BS33" s="249">
        <v>0</v>
      </c>
      <c r="BT33" s="249"/>
      <c r="BU33" s="249"/>
      <c r="BV33" s="249"/>
      <c r="BW33" s="255">
        <f t="shared" si="5"/>
        <v>0</v>
      </c>
      <c r="BX33" s="255">
        <f t="shared" si="5"/>
        <v>0</v>
      </c>
      <c r="BY33" s="255">
        <f t="shared" si="5"/>
        <v>0</v>
      </c>
      <c r="BZ33" s="245">
        <v>0</v>
      </c>
      <c r="CA33" s="245">
        <v>0</v>
      </c>
      <c r="CB33" s="249">
        <v>0</v>
      </c>
      <c r="CC33" s="245">
        <v>0</v>
      </c>
      <c r="CD33" s="245">
        <v>0</v>
      </c>
      <c r="CE33" s="249">
        <v>0</v>
      </c>
      <c r="CF33" s="245">
        <v>0</v>
      </c>
      <c r="CG33" s="245">
        <v>0</v>
      </c>
      <c r="CH33" s="249">
        <v>0</v>
      </c>
      <c r="CI33" s="249"/>
      <c r="CJ33" s="249"/>
      <c r="CK33" s="249"/>
      <c r="CL33" s="255">
        <f t="shared" si="6"/>
        <v>0</v>
      </c>
      <c r="CM33" s="255">
        <f t="shared" si="6"/>
        <v>0</v>
      </c>
      <c r="CN33" s="255">
        <f t="shared" si="6"/>
        <v>0</v>
      </c>
      <c r="CO33" s="247">
        <v>1</v>
      </c>
      <c r="CP33" s="247">
        <v>296</v>
      </c>
      <c r="CQ33" s="247">
        <v>296000</v>
      </c>
      <c r="CR33" s="249">
        <v>0</v>
      </c>
      <c r="CS33" s="249">
        <v>0</v>
      </c>
      <c r="CT33" s="249">
        <v>0</v>
      </c>
      <c r="CU33" s="249"/>
      <c r="CV33" s="249"/>
      <c r="CW33" s="249"/>
      <c r="CX33" s="255">
        <f t="shared" si="7"/>
        <v>1</v>
      </c>
      <c r="CY33" s="255">
        <f t="shared" si="7"/>
        <v>296</v>
      </c>
      <c r="CZ33" s="255">
        <f t="shared" si="7"/>
        <v>296000</v>
      </c>
      <c r="DA33" s="246">
        <v>1</v>
      </c>
      <c r="DB33" s="247">
        <v>629</v>
      </c>
      <c r="DC33" s="266">
        <v>14990</v>
      </c>
      <c r="DD33" s="258">
        <v>1</v>
      </c>
      <c r="DE33" s="246">
        <v>345</v>
      </c>
      <c r="DF33" s="259">
        <v>58380</v>
      </c>
      <c r="DG33" s="258"/>
      <c r="DH33" s="258"/>
      <c r="DI33" s="258"/>
      <c r="DJ33" s="258">
        <v>1</v>
      </c>
      <c r="DK33" s="246">
        <v>184</v>
      </c>
      <c r="DL33" s="260">
        <v>27420</v>
      </c>
      <c r="DM33" s="260"/>
      <c r="DN33" s="260"/>
      <c r="DO33" s="260"/>
      <c r="DP33" s="261">
        <v>1</v>
      </c>
      <c r="DQ33" s="261">
        <f t="shared" si="8"/>
        <v>1158</v>
      </c>
      <c r="DR33" s="262">
        <f t="shared" si="8"/>
        <v>100790</v>
      </c>
      <c r="DS33" s="263">
        <f t="shared" si="9"/>
        <v>27</v>
      </c>
      <c r="DT33" s="263">
        <f t="shared" si="9"/>
        <v>3092</v>
      </c>
      <c r="DU33" s="264">
        <f t="shared" si="9"/>
        <v>649010</v>
      </c>
    </row>
    <row r="34" spans="1:125" s="265" customFormat="1" ht="27" customHeight="1">
      <c r="A34" s="243">
        <v>28</v>
      </c>
      <c r="B34" s="258" t="s">
        <v>1407</v>
      </c>
      <c r="C34" s="245">
        <v>0</v>
      </c>
      <c r="D34" s="245">
        <v>0</v>
      </c>
      <c r="E34" s="245">
        <v>0</v>
      </c>
      <c r="F34" s="245">
        <v>0</v>
      </c>
      <c r="G34" s="249">
        <v>0</v>
      </c>
      <c r="H34" s="249">
        <v>0</v>
      </c>
      <c r="I34" s="245">
        <v>0</v>
      </c>
      <c r="J34" s="245">
        <v>0</v>
      </c>
      <c r="K34" s="245">
        <v>0</v>
      </c>
      <c r="L34" s="245">
        <v>0</v>
      </c>
      <c r="M34" s="245">
        <v>0</v>
      </c>
      <c r="N34" s="245">
        <v>0</v>
      </c>
      <c r="O34" s="245"/>
      <c r="P34" s="245"/>
      <c r="Q34" s="245"/>
      <c r="R34" s="248">
        <f t="shared" si="1"/>
        <v>0</v>
      </c>
      <c r="S34" s="248">
        <f t="shared" si="1"/>
        <v>0</v>
      </c>
      <c r="T34" s="248">
        <f t="shared" si="1"/>
        <v>0</v>
      </c>
      <c r="U34" s="249">
        <v>0</v>
      </c>
      <c r="V34" s="250">
        <v>0</v>
      </c>
      <c r="W34" s="250">
        <v>0</v>
      </c>
      <c r="X34" s="249">
        <v>0</v>
      </c>
      <c r="Y34" s="249">
        <v>0</v>
      </c>
      <c r="Z34" s="249">
        <v>0</v>
      </c>
      <c r="AA34" s="249">
        <v>0</v>
      </c>
      <c r="AB34" s="249">
        <v>0</v>
      </c>
      <c r="AC34" s="249">
        <v>0</v>
      </c>
      <c r="AD34" s="249">
        <v>0</v>
      </c>
      <c r="AE34" s="249">
        <v>0</v>
      </c>
      <c r="AF34" s="249">
        <v>0</v>
      </c>
      <c r="AG34" s="249">
        <v>0</v>
      </c>
      <c r="AH34" s="249">
        <v>0</v>
      </c>
      <c r="AI34" s="249">
        <v>0</v>
      </c>
      <c r="AJ34" s="249"/>
      <c r="AK34" s="249"/>
      <c r="AL34" s="249"/>
      <c r="AM34" s="248">
        <f t="shared" si="2"/>
        <v>0</v>
      </c>
      <c r="AN34" s="248">
        <f t="shared" si="2"/>
        <v>0</v>
      </c>
      <c r="AO34" s="248">
        <f t="shared" si="2"/>
        <v>0</v>
      </c>
      <c r="AP34" s="253">
        <v>1</v>
      </c>
      <c r="AQ34" s="253">
        <v>86</v>
      </c>
      <c r="AR34" s="253">
        <v>17200</v>
      </c>
      <c r="AS34" s="253">
        <v>2</v>
      </c>
      <c r="AT34" s="253">
        <v>118</v>
      </c>
      <c r="AU34" s="253">
        <v>23600</v>
      </c>
      <c r="AV34" s="253"/>
      <c r="AW34" s="253"/>
      <c r="AX34" s="253"/>
      <c r="AY34" s="254">
        <f t="shared" si="3"/>
        <v>3</v>
      </c>
      <c r="AZ34" s="254">
        <f t="shared" si="3"/>
        <v>204</v>
      </c>
      <c r="BA34" s="254">
        <f t="shared" si="3"/>
        <v>40800</v>
      </c>
      <c r="BB34" s="249">
        <v>0</v>
      </c>
      <c r="BC34" s="249">
        <v>0</v>
      </c>
      <c r="BD34" s="249">
        <v>0</v>
      </c>
      <c r="BE34" s="249">
        <v>0</v>
      </c>
      <c r="BF34" s="249">
        <v>0</v>
      </c>
      <c r="BG34" s="249">
        <v>0</v>
      </c>
      <c r="BH34" s="249"/>
      <c r="BI34" s="249"/>
      <c r="BJ34" s="249"/>
      <c r="BK34" s="255">
        <f t="shared" si="4"/>
        <v>0</v>
      </c>
      <c r="BL34" s="255">
        <f t="shared" si="4"/>
        <v>0</v>
      </c>
      <c r="BM34" s="255">
        <f t="shared" si="4"/>
        <v>0</v>
      </c>
      <c r="BN34" s="247">
        <v>2</v>
      </c>
      <c r="BO34" s="247">
        <v>13</v>
      </c>
      <c r="BP34" s="247">
        <v>13000</v>
      </c>
      <c r="BQ34" s="245">
        <v>0</v>
      </c>
      <c r="BR34" s="245">
        <v>0</v>
      </c>
      <c r="BS34" s="249">
        <v>0</v>
      </c>
      <c r="BT34" s="249"/>
      <c r="BU34" s="249"/>
      <c r="BV34" s="249"/>
      <c r="BW34" s="255">
        <f t="shared" si="5"/>
        <v>2</v>
      </c>
      <c r="BX34" s="255">
        <f t="shared" si="5"/>
        <v>13</v>
      </c>
      <c r="BY34" s="255">
        <f t="shared" si="5"/>
        <v>13000</v>
      </c>
      <c r="BZ34" s="245">
        <v>0</v>
      </c>
      <c r="CA34" s="245">
        <v>0</v>
      </c>
      <c r="CB34" s="249">
        <v>0</v>
      </c>
      <c r="CC34" s="245">
        <v>0</v>
      </c>
      <c r="CD34" s="245">
        <v>0</v>
      </c>
      <c r="CE34" s="249">
        <v>0</v>
      </c>
      <c r="CF34" s="245">
        <v>0</v>
      </c>
      <c r="CG34" s="245">
        <v>0</v>
      </c>
      <c r="CH34" s="249">
        <v>0</v>
      </c>
      <c r="CI34" s="249"/>
      <c r="CJ34" s="249"/>
      <c r="CK34" s="249"/>
      <c r="CL34" s="255">
        <f t="shared" si="6"/>
        <v>0</v>
      </c>
      <c r="CM34" s="255">
        <f t="shared" si="6"/>
        <v>0</v>
      </c>
      <c r="CN34" s="255">
        <f t="shared" si="6"/>
        <v>0</v>
      </c>
      <c r="CO34" s="249">
        <v>0</v>
      </c>
      <c r="CP34" s="249">
        <v>0</v>
      </c>
      <c r="CQ34" s="249">
        <v>0</v>
      </c>
      <c r="CR34" s="249">
        <v>0</v>
      </c>
      <c r="CS34" s="249">
        <v>0</v>
      </c>
      <c r="CT34" s="249">
        <v>0</v>
      </c>
      <c r="CU34" s="249"/>
      <c r="CV34" s="249"/>
      <c r="CW34" s="249"/>
      <c r="CX34" s="255">
        <f t="shared" si="7"/>
        <v>0</v>
      </c>
      <c r="CY34" s="255">
        <f t="shared" si="7"/>
        <v>0</v>
      </c>
      <c r="CZ34" s="255">
        <f t="shared" si="7"/>
        <v>0</v>
      </c>
      <c r="DA34" s="246">
        <v>1</v>
      </c>
      <c r="DB34" s="247">
        <v>425</v>
      </c>
      <c r="DC34" s="266">
        <v>28260</v>
      </c>
      <c r="DD34" s="258">
        <v>1</v>
      </c>
      <c r="DE34" s="246">
        <v>262</v>
      </c>
      <c r="DF34" s="259">
        <v>69300</v>
      </c>
      <c r="DG34" s="258"/>
      <c r="DH34" s="258"/>
      <c r="DI34" s="258"/>
      <c r="DJ34" s="258">
        <v>1</v>
      </c>
      <c r="DK34" s="246">
        <v>189</v>
      </c>
      <c r="DL34" s="260">
        <v>16500</v>
      </c>
      <c r="DM34" s="260"/>
      <c r="DN34" s="260"/>
      <c r="DO34" s="260"/>
      <c r="DP34" s="261">
        <v>1</v>
      </c>
      <c r="DQ34" s="261">
        <f t="shared" si="8"/>
        <v>876</v>
      </c>
      <c r="DR34" s="262">
        <f t="shared" si="8"/>
        <v>114060</v>
      </c>
      <c r="DS34" s="263">
        <f t="shared" si="9"/>
        <v>6</v>
      </c>
      <c r="DT34" s="263">
        <f t="shared" si="9"/>
        <v>1093</v>
      </c>
      <c r="DU34" s="264">
        <f t="shared" si="9"/>
        <v>167860</v>
      </c>
    </row>
    <row r="35" spans="1:125" s="265" customFormat="1" ht="25.5" customHeight="1">
      <c r="A35" s="243">
        <v>29</v>
      </c>
      <c r="B35" s="258" t="s">
        <v>995</v>
      </c>
      <c r="C35" s="245">
        <v>0</v>
      </c>
      <c r="D35" s="245">
        <v>0</v>
      </c>
      <c r="E35" s="245">
        <v>0</v>
      </c>
      <c r="F35" s="245">
        <v>0</v>
      </c>
      <c r="G35" s="249">
        <v>0</v>
      </c>
      <c r="H35" s="249">
        <v>0</v>
      </c>
      <c r="I35" s="245">
        <v>0</v>
      </c>
      <c r="J35" s="245">
        <v>0</v>
      </c>
      <c r="K35" s="245">
        <v>0</v>
      </c>
      <c r="L35" s="245">
        <v>0</v>
      </c>
      <c r="M35" s="245">
        <v>0</v>
      </c>
      <c r="N35" s="245">
        <v>0</v>
      </c>
      <c r="O35" s="245"/>
      <c r="P35" s="245"/>
      <c r="Q35" s="245"/>
      <c r="R35" s="248">
        <f t="shared" si="1"/>
        <v>0</v>
      </c>
      <c r="S35" s="248">
        <f t="shared" si="1"/>
        <v>0</v>
      </c>
      <c r="T35" s="248">
        <f t="shared" si="1"/>
        <v>0</v>
      </c>
      <c r="U35" s="249">
        <v>0</v>
      </c>
      <c r="V35" s="250">
        <v>0</v>
      </c>
      <c r="W35" s="250">
        <v>0</v>
      </c>
      <c r="X35" s="272">
        <v>1</v>
      </c>
      <c r="Y35" s="272">
        <v>94</v>
      </c>
      <c r="Z35" s="272">
        <v>864</v>
      </c>
      <c r="AA35" s="249">
        <v>0</v>
      </c>
      <c r="AB35" s="249">
        <v>0</v>
      </c>
      <c r="AC35" s="249">
        <v>0</v>
      </c>
      <c r="AD35" s="249">
        <v>0</v>
      </c>
      <c r="AE35" s="249">
        <v>0</v>
      </c>
      <c r="AF35" s="249">
        <v>0</v>
      </c>
      <c r="AG35" s="249">
        <v>0</v>
      </c>
      <c r="AH35" s="249">
        <v>0</v>
      </c>
      <c r="AI35" s="249">
        <v>0</v>
      </c>
      <c r="AJ35" s="249"/>
      <c r="AK35" s="249"/>
      <c r="AL35" s="249"/>
      <c r="AM35" s="248">
        <f t="shared" si="2"/>
        <v>1</v>
      </c>
      <c r="AN35" s="248">
        <f t="shared" si="2"/>
        <v>94</v>
      </c>
      <c r="AO35" s="248">
        <f t="shared" si="2"/>
        <v>864</v>
      </c>
      <c r="AP35" s="249">
        <v>0</v>
      </c>
      <c r="AQ35" s="249">
        <v>0</v>
      </c>
      <c r="AR35" s="249">
        <v>0</v>
      </c>
      <c r="AS35" s="247">
        <v>1</v>
      </c>
      <c r="AT35" s="247">
        <v>11</v>
      </c>
      <c r="AU35" s="247">
        <v>2200</v>
      </c>
      <c r="AV35" s="247"/>
      <c r="AW35" s="247"/>
      <c r="AX35" s="247"/>
      <c r="AY35" s="254">
        <f t="shared" si="3"/>
        <v>1</v>
      </c>
      <c r="AZ35" s="254">
        <f t="shared" si="3"/>
        <v>11</v>
      </c>
      <c r="BA35" s="254">
        <f t="shared" si="3"/>
        <v>2200</v>
      </c>
      <c r="BB35" s="247">
        <v>1</v>
      </c>
      <c r="BC35" s="247">
        <v>10</v>
      </c>
      <c r="BD35" s="247">
        <v>10000</v>
      </c>
      <c r="BE35" s="249">
        <v>0</v>
      </c>
      <c r="BF35" s="249">
        <v>0</v>
      </c>
      <c r="BG35" s="249">
        <v>0</v>
      </c>
      <c r="BH35" s="249"/>
      <c r="BI35" s="249"/>
      <c r="BJ35" s="249"/>
      <c r="BK35" s="255">
        <f t="shared" si="4"/>
        <v>1</v>
      </c>
      <c r="BL35" s="255">
        <f t="shared" si="4"/>
        <v>10</v>
      </c>
      <c r="BM35" s="255">
        <f t="shared" si="4"/>
        <v>10000</v>
      </c>
      <c r="BN35" s="245">
        <v>0</v>
      </c>
      <c r="BO35" s="249">
        <v>0</v>
      </c>
      <c r="BP35" s="249">
        <v>0</v>
      </c>
      <c r="BQ35" s="245">
        <v>1</v>
      </c>
      <c r="BR35" s="245">
        <v>20</v>
      </c>
      <c r="BS35" s="249">
        <v>20000</v>
      </c>
      <c r="BT35" s="249"/>
      <c r="BU35" s="249"/>
      <c r="BV35" s="249"/>
      <c r="BW35" s="255">
        <f t="shared" si="5"/>
        <v>1</v>
      </c>
      <c r="BX35" s="255">
        <f t="shared" si="5"/>
        <v>20</v>
      </c>
      <c r="BY35" s="255">
        <f t="shared" si="5"/>
        <v>20000</v>
      </c>
      <c r="BZ35" s="245">
        <v>0</v>
      </c>
      <c r="CA35" s="245">
        <v>0</v>
      </c>
      <c r="CB35" s="249">
        <v>0</v>
      </c>
      <c r="CC35" s="245">
        <v>0</v>
      </c>
      <c r="CD35" s="245">
        <v>0</v>
      </c>
      <c r="CE35" s="249">
        <v>0</v>
      </c>
      <c r="CF35" s="245">
        <v>0</v>
      </c>
      <c r="CG35" s="245">
        <v>0</v>
      </c>
      <c r="CH35" s="249">
        <v>0</v>
      </c>
      <c r="CI35" s="249"/>
      <c r="CJ35" s="249"/>
      <c r="CK35" s="249"/>
      <c r="CL35" s="255">
        <f t="shared" si="6"/>
        <v>0</v>
      </c>
      <c r="CM35" s="255">
        <f t="shared" si="6"/>
        <v>0</v>
      </c>
      <c r="CN35" s="255">
        <f t="shared" si="6"/>
        <v>0</v>
      </c>
      <c r="CO35" s="249">
        <v>0</v>
      </c>
      <c r="CP35" s="249">
        <v>0</v>
      </c>
      <c r="CQ35" s="249">
        <v>0</v>
      </c>
      <c r="CR35" s="249">
        <v>0</v>
      </c>
      <c r="CS35" s="249">
        <v>0</v>
      </c>
      <c r="CT35" s="249">
        <v>0</v>
      </c>
      <c r="CU35" s="249"/>
      <c r="CV35" s="249"/>
      <c r="CW35" s="249"/>
      <c r="CX35" s="255">
        <f t="shared" si="7"/>
        <v>0</v>
      </c>
      <c r="CY35" s="255">
        <f t="shared" si="7"/>
        <v>0</v>
      </c>
      <c r="CZ35" s="255">
        <f t="shared" si="7"/>
        <v>0</v>
      </c>
      <c r="DA35" s="246">
        <v>1</v>
      </c>
      <c r="DB35" s="247">
        <v>359</v>
      </c>
      <c r="DC35" s="266">
        <v>33380</v>
      </c>
      <c r="DD35" s="258">
        <v>1</v>
      </c>
      <c r="DE35" s="246">
        <v>124</v>
      </c>
      <c r="DF35" s="259">
        <v>21200</v>
      </c>
      <c r="DG35" s="258"/>
      <c r="DH35" s="258"/>
      <c r="DI35" s="258"/>
      <c r="DJ35" s="258">
        <v>1</v>
      </c>
      <c r="DK35" s="246">
        <v>84</v>
      </c>
      <c r="DL35" s="260">
        <v>15000</v>
      </c>
      <c r="DM35" s="260"/>
      <c r="DN35" s="260"/>
      <c r="DO35" s="260"/>
      <c r="DP35" s="261">
        <v>1</v>
      </c>
      <c r="DQ35" s="261">
        <f t="shared" si="8"/>
        <v>567</v>
      </c>
      <c r="DR35" s="262">
        <f t="shared" si="8"/>
        <v>69580</v>
      </c>
      <c r="DS35" s="263">
        <f t="shared" si="9"/>
        <v>5</v>
      </c>
      <c r="DT35" s="263">
        <f t="shared" si="9"/>
        <v>702</v>
      </c>
      <c r="DU35" s="264">
        <f t="shared" si="9"/>
        <v>102644</v>
      </c>
    </row>
    <row r="36" spans="1:125" s="265" customFormat="1" ht="25.5" customHeight="1">
      <c r="A36" s="243">
        <v>30</v>
      </c>
      <c r="B36" s="258" t="s">
        <v>1368</v>
      </c>
      <c r="C36" s="245">
        <v>0</v>
      </c>
      <c r="D36" s="245">
        <v>0</v>
      </c>
      <c r="E36" s="245">
        <v>0</v>
      </c>
      <c r="F36" s="245">
        <v>0</v>
      </c>
      <c r="G36" s="249">
        <v>0</v>
      </c>
      <c r="H36" s="249">
        <v>0</v>
      </c>
      <c r="I36" s="245">
        <v>0</v>
      </c>
      <c r="J36" s="245">
        <v>0</v>
      </c>
      <c r="K36" s="245">
        <v>0</v>
      </c>
      <c r="L36" s="245">
        <v>0</v>
      </c>
      <c r="M36" s="245">
        <v>0</v>
      </c>
      <c r="N36" s="245">
        <v>0</v>
      </c>
      <c r="O36" s="245"/>
      <c r="P36" s="245"/>
      <c r="Q36" s="245"/>
      <c r="R36" s="248">
        <f t="shared" si="1"/>
        <v>0</v>
      </c>
      <c r="S36" s="248">
        <f t="shared" si="1"/>
        <v>0</v>
      </c>
      <c r="T36" s="248">
        <f t="shared" si="1"/>
        <v>0</v>
      </c>
      <c r="U36" s="249">
        <v>0</v>
      </c>
      <c r="V36" s="250">
        <v>0</v>
      </c>
      <c r="W36" s="250">
        <v>0</v>
      </c>
      <c r="X36" s="249">
        <v>0</v>
      </c>
      <c r="Y36" s="249">
        <v>0</v>
      </c>
      <c r="Z36" s="249">
        <v>0</v>
      </c>
      <c r="AA36" s="249">
        <v>0</v>
      </c>
      <c r="AB36" s="249">
        <v>0</v>
      </c>
      <c r="AC36" s="249">
        <v>0</v>
      </c>
      <c r="AD36" s="249">
        <v>0</v>
      </c>
      <c r="AE36" s="249">
        <v>0</v>
      </c>
      <c r="AF36" s="249">
        <v>0</v>
      </c>
      <c r="AG36" s="249">
        <v>0</v>
      </c>
      <c r="AH36" s="249">
        <v>0</v>
      </c>
      <c r="AI36" s="249">
        <v>0</v>
      </c>
      <c r="AJ36" s="249"/>
      <c r="AK36" s="249"/>
      <c r="AL36" s="249"/>
      <c r="AM36" s="248">
        <f t="shared" si="2"/>
        <v>0</v>
      </c>
      <c r="AN36" s="248">
        <f t="shared" si="2"/>
        <v>0</v>
      </c>
      <c r="AO36" s="248">
        <f t="shared" si="2"/>
        <v>0</v>
      </c>
      <c r="AP36" s="249">
        <v>0</v>
      </c>
      <c r="AQ36" s="249">
        <v>0</v>
      </c>
      <c r="AR36" s="249">
        <v>0</v>
      </c>
      <c r="AS36" s="247">
        <v>6</v>
      </c>
      <c r="AT36" s="247">
        <v>858</v>
      </c>
      <c r="AU36" s="247">
        <v>171600</v>
      </c>
      <c r="AV36" s="247"/>
      <c r="AW36" s="247"/>
      <c r="AX36" s="247"/>
      <c r="AY36" s="254">
        <f t="shared" si="3"/>
        <v>6</v>
      </c>
      <c r="AZ36" s="254">
        <f t="shared" si="3"/>
        <v>858</v>
      </c>
      <c r="BA36" s="254">
        <f t="shared" si="3"/>
        <v>171600</v>
      </c>
      <c r="BB36" s="249">
        <v>0</v>
      </c>
      <c r="BC36" s="249">
        <v>0</v>
      </c>
      <c r="BD36" s="249">
        <v>0</v>
      </c>
      <c r="BE36" s="249">
        <v>0</v>
      </c>
      <c r="BF36" s="249">
        <v>0</v>
      </c>
      <c r="BG36" s="249">
        <v>0</v>
      </c>
      <c r="BH36" s="249"/>
      <c r="BI36" s="249"/>
      <c r="BJ36" s="249"/>
      <c r="BK36" s="255">
        <f t="shared" si="4"/>
        <v>0</v>
      </c>
      <c r="BL36" s="255">
        <f t="shared" si="4"/>
        <v>0</v>
      </c>
      <c r="BM36" s="255">
        <f t="shared" si="4"/>
        <v>0</v>
      </c>
      <c r="BN36" s="245">
        <v>0</v>
      </c>
      <c r="BO36" s="249">
        <v>0</v>
      </c>
      <c r="BP36" s="249">
        <v>0</v>
      </c>
      <c r="BQ36" s="245">
        <v>0</v>
      </c>
      <c r="BR36" s="245">
        <v>0</v>
      </c>
      <c r="BS36" s="249">
        <v>0</v>
      </c>
      <c r="BT36" s="249"/>
      <c r="BU36" s="249"/>
      <c r="BV36" s="249"/>
      <c r="BW36" s="255">
        <f t="shared" si="5"/>
        <v>0</v>
      </c>
      <c r="BX36" s="255">
        <f t="shared" si="5"/>
        <v>0</v>
      </c>
      <c r="BY36" s="255">
        <f t="shared" si="5"/>
        <v>0</v>
      </c>
      <c r="BZ36" s="245">
        <v>0</v>
      </c>
      <c r="CA36" s="245">
        <v>0</v>
      </c>
      <c r="CB36" s="249">
        <v>0</v>
      </c>
      <c r="CC36" s="245">
        <v>0</v>
      </c>
      <c r="CD36" s="245">
        <v>0</v>
      </c>
      <c r="CE36" s="249">
        <v>0</v>
      </c>
      <c r="CF36" s="246">
        <v>3</v>
      </c>
      <c r="CG36" s="246">
        <v>85</v>
      </c>
      <c r="CH36" s="246">
        <v>21610</v>
      </c>
      <c r="CI36" s="246"/>
      <c r="CJ36" s="246"/>
      <c r="CK36" s="246"/>
      <c r="CL36" s="255">
        <f t="shared" si="6"/>
        <v>3</v>
      </c>
      <c r="CM36" s="255">
        <f t="shared" si="6"/>
        <v>85</v>
      </c>
      <c r="CN36" s="255">
        <f t="shared" si="6"/>
        <v>21610</v>
      </c>
      <c r="CO36" s="249">
        <v>0</v>
      </c>
      <c r="CP36" s="249">
        <v>0</v>
      </c>
      <c r="CQ36" s="249">
        <v>0</v>
      </c>
      <c r="CR36" s="249">
        <v>0</v>
      </c>
      <c r="CS36" s="249">
        <v>0</v>
      </c>
      <c r="CT36" s="249">
        <v>0</v>
      </c>
      <c r="CU36" s="249"/>
      <c r="CV36" s="249"/>
      <c r="CW36" s="249"/>
      <c r="CX36" s="255">
        <f t="shared" si="7"/>
        <v>0</v>
      </c>
      <c r="CY36" s="255">
        <f t="shared" si="7"/>
        <v>0</v>
      </c>
      <c r="CZ36" s="255">
        <f t="shared" si="7"/>
        <v>0</v>
      </c>
      <c r="DA36" s="246">
        <v>1</v>
      </c>
      <c r="DB36" s="247">
        <v>236</v>
      </c>
      <c r="DC36" s="266">
        <v>29280</v>
      </c>
      <c r="DD36" s="258">
        <v>1</v>
      </c>
      <c r="DE36" s="246">
        <v>174</v>
      </c>
      <c r="DF36" s="259">
        <v>49680</v>
      </c>
      <c r="DG36" s="258"/>
      <c r="DH36" s="258"/>
      <c r="DI36" s="258"/>
      <c r="DJ36" s="258">
        <v>1</v>
      </c>
      <c r="DK36" s="246">
        <v>49</v>
      </c>
      <c r="DL36" s="260">
        <v>21620</v>
      </c>
      <c r="DM36" s="260"/>
      <c r="DN36" s="260"/>
      <c r="DO36" s="260"/>
      <c r="DP36" s="261">
        <v>1</v>
      </c>
      <c r="DQ36" s="261">
        <f t="shared" si="8"/>
        <v>459</v>
      </c>
      <c r="DR36" s="262">
        <f t="shared" si="8"/>
        <v>100580</v>
      </c>
      <c r="DS36" s="263">
        <f t="shared" si="9"/>
        <v>10</v>
      </c>
      <c r="DT36" s="263">
        <f t="shared" si="9"/>
        <v>1402</v>
      </c>
      <c r="DU36" s="264">
        <f t="shared" si="9"/>
        <v>293790</v>
      </c>
    </row>
    <row r="37" spans="1:125" s="265" customFormat="1" ht="27" customHeight="1">
      <c r="A37" s="243">
        <v>31</v>
      </c>
      <c r="B37" s="258" t="s">
        <v>1408</v>
      </c>
      <c r="C37" s="245">
        <v>0</v>
      </c>
      <c r="D37" s="245">
        <v>0</v>
      </c>
      <c r="E37" s="245">
        <v>0</v>
      </c>
      <c r="F37" s="245">
        <v>0</v>
      </c>
      <c r="G37" s="249">
        <v>0</v>
      </c>
      <c r="H37" s="249">
        <v>0</v>
      </c>
      <c r="I37" s="245">
        <v>0</v>
      </c>
      <c r="J37" s="245">
        <v>0</v>
      </c>
      <c r="K37" s="245">
        <v>0</v>
      </c>
      <c r="L37" s="245">
        <v>0</v>
      </c>
      <c r="M37" s="245">
        <v>0</v>
      </c>
      <c r="N37" s="245">
        <v>0</v>
      </c>
      <c r="O37" s="245"/>
      <c r="P37" s="245"/>
      <c r="Q37" s="245"/>
      <c r="R37" s="248">
        <f t="shared" si="1"/>
        <v>0</v>
      </c>
      <c r="S37" s="248">
        <f t="shared" si="1"/>
        <v>0</v>
      </c>
      <c r="T37" s="248">
        <f t="shared" si="1"/>
        <v>0</v>
      </c>
      <c r="U37" s="249">
        <v>0</v>
      </c>
      <c r="V37" s="250">
        <v>0</v>
      </c>
      <c r="W37" s="250">
        <v>0</v>
      </c>
      <c r="X37" s="272">
        <v>4</v>
      </c>
      <c r="Y37" s="272">
        <v>628</v>
      </c>
      <c r="Z37" s="272">
        <v>24084</v>
      </c>
      <c r="AA37" s="249">
        <v>0</v>
      </c>
      <c r="AB37" s="249">
        <v>0</v>
      </c>
      <c r="AC37" s="249">
        <v>0</v>
      </c>
      <c r="AD37" s="247">
        <v>2</v>
      </c>
      <c r="AE37" s="247">
        <v>370</v>
      </c>
      <c r="AF37" s="247">
        <v>23436</v>
      </c>
      <c r="AG37" s="249">
        <v>0</v>
      </c>
      <c r="AH37" s="249">
        <v>0</v>
      </c>
      <c r="AI37" s="249">
        <v>0</v>
      </c>
      <c r="AJ37" s="249"/>
      <c r="AK37" s="249"/>
      <c r="AL37" s="249"/>
      <c r="AM37" s="248">
        <f t="shared" si="2"/>
        <v>6</v>
      </c>
      <c r="AN37" s="248">
        <f t="shared" si="2"/>
        <v>998</v>
      </c>
      <c r="AO37" s="248">
        <f t="shared" si="2"/>
        <v>47520</v>
      </c>
      <c r="AP37" s="253">
        <v>16</v>
      </c>
      <c r="AQ37" s="253">
        <v>793</v>
      </c>
      <c r="AR37" s="253">
        <v>158600</v>
      </c>
      <c r="AS37" s="253">
        <v>9</v>
      </c>
      <c r="AT37" s="253">
        <v>802</v>
      </c>
      <c r="AU37" s="253">
        <v>160400</v>
      </c>
      <c r="AV37" s="253"/>
      <c r="AW37" s="253"/>
      <c r="AX37" s="253"/>
      <c r="AY37" s="254">
        <f t="shared" si="3"/>
        <v>25</v>
      </c>
      <c r="AZ37" s="254">
        <f t="shared" si="3"/>
        <v>1595</v>
      </c>
      <c r="BA37" s="254">
        <f t="shared" si="3"/>
        <v>319000</v>
      </c>
      <c r="BB37" s="249">
        <v>0</v>
      </c>
      <c r="BC37" s="249">
        <v>0</v>
      </c>
      <c r="BD37" s="249">
        <v>0</v>
      </c>
      <c r="BE37" s="249">
        <v>0</v>
      </c>
      <c r="BF37" s="249">
        <v>0</v>
      </c>
      <c r="BG37" s="249">
        <v>0</v>
      </c>
      <c r="BH37" s="249"/>
      <c r="BI37" s="249"/>
      <c r="BJ37" s="249"/>
      <c r="BK37" s="255">
        <f t="shared" si="4"/>
        <v>0</v>
      </c>
      <c r="BL37" s="255">
        <f t="shared" si="4"/>
        <v>0</v>
      </c>
      <c r="BM37" s="255">
        <f t="shared" si="4"/>
        <v>0</v>
      </c>
      <c r="BN37" s="247">
        <v>2</v>
      </c>
      <c r="BO37" s="247">
        <v>7</v>
      </c>
      <c r="BP37" s="247">
        <v>7000</v>
      </c>
      <c r="BQ37" s="245">
        <v>0</v>
      </c>
      <c r="BR37" s="245">
        <v>0</v>
      </c>
      <c r="BS37" s="249">
        <v>0</v>
      </c>
      <c r="BT37" s="249"/>
      <c r="BU37" s="249"/>
      <c r="BV37" s="249"/>
      <c r="BW37" s="255">
        <f t="shared" si="5"/>
        <v>2</v>
      </c>
      <c r="BX37" s="255">
        <f t="shared" si="5"/>
        <v>7</v>
      </c>
      <c r="BY37" s="255">
        <f t="shared" si="5"/>
        <v>7000</v>
      </c>
      <c r="BZ37" s="245">
        <v>0</v>
      </c>
      <c r="CA37" s="245">
        <v>0</v>
      </c>
      <c r="CB37" s="249">
        <v>0</v>
      </c>
      <c r="CC37" s="245">
        <v>0</v>
      </c>
      <c r="CD37" s="245">
        <v>0</v>
      </c>
      <c r="CE37" s="249">
        <v>0</v>
      </c>
      <c r="CF37" s="245">
        <v>0</v>
      </c>
      <c r="CG37" s="245">
        <v>0</v>
      </c>
      <c r="CH37" s="249">
        <v>0</v>
      </c>
      <c r="CI37" s="249"/>
      <c r="CJ37" s="249"/>
      <c r="CK37" s="249"/>
      <c r="CL37" s="255">
        <f t="shared" si="6"/>
        <v>0</v>
      </c>
      <c r="CM37" s="255">
        <f t="shared" si="6"/>
        <v>0</v>
      </c>
      <c r="CN37" s="255">
        <f t="shared" si="6"/>
        <v>0</v>
      </c>
      <c r="CO37" s="249">
        <v>0</v>
      </c>
      <c r="CP37" s="249">
        <v>0</v>
      </c>
      <c r="CQ37" s="249">
        <v>0</v>
      </c>
      <c r="CR37" s="249">
        <v>0</v>
      </c>
      <c r="CS37" s="249">
        <v>0</v>
      </c>
      <c r="CT37" s="249">
        <v>0</v>
      </c>
      <c r="CU37" s="249"/>
      <c r="CV37" s="249"/>
      <c r="CW37" s="249"/>
      <c r="CX37" s="255">
        <f t="shared" si="7"/>
        <v>0</v>
      </c>
      <c r="CY37" s="255">
        <f t="shared" si="7"/>
        <v>0</v>
      </c>
      <c r="CZ37" s="255">
        <f t="shared" si="7"/>
        <v>0</v>
      </c>
      <c r="DA37" s="246">
        <v>1</v>
      </c>
      <c r="DB37" s="247">
        <v>1242</v>
      </c>
      <c r="DC37" s="266">
        <v>95000</v>
      </c>
      <c r="DD37" s="258">
        <v>1</v>
      </c>
      <c r="DE37" s="246">
        <v>618</v>
      </c>
      <c r="DF37" s="259">
        <v>148500</v>
      </c>
      <c r="DG37" s="258"/>
      <c r="DH37" s="258"/>
      <c r="DI37" s="258"/>
      <c r="DJ37" s="258">
        <v>1</v>
      </c>
      <c r="DK37" s="246">
        <v>127</v>
      </c>
      <c r="DL37" s="260">
        <v>32800</v>
      </c>
      <c r="DM37" s="260"/>
      <c r="DN37" s="260"/>
      <c r="DO37" s="260"/>
      <c r="DP37" s="261">
        <v>1</v>
      </c>
      <c r="DQ37" s="261">
        <f t="shared" si="8"/>
        <v>1987</v>
      </c>
      <c r="DR37" s="262">
        <f t="shared" si="8"/>
        <v>276300</v>
      </c>
      <c r="DS37" s="263">
        <f t="shared" si="9"/>
        <v>34</v>
      </c>
      <c r="DT37" s="263">
        <f t="shared" si="9"/>
        <v>4587</v>
      </c>
      <c r="DU37" s="264">
        <f t="shared" si="9"/>
        <v>649820</v>
      </c>
    </row>
    <row r="38" spans="1:125" s="265" customFormat="1" ht="25.5" customHeight="1">
      <c r="A38" s="243">
        <v>32</v>
      </c>
      <c r="B38" s="258" t="s">
        <v>1058</v>
      </c>
      <c r="C38" s="245">
        <v>0</v>
      </c>
      <c r="D38" s="245">
        <v>0</v>
      </c>
      <c r="E38" s="245">
        <v>0</v>
      </c>
      <c r="F38" s="267">
        <v>1</v>
      </c>
      <c r="G38" s="275">
        <v>159</v>
      </c>
      <c r="H38" s="275">
        <v>10000</v>
      </c>
      <c r="I38" s="245">
        <v>0</v>
      </c>
      <c r="J38" s="245">
        <v>0</v>
      </c>
      <c r="K38" s="245">
        <v>0</v>
      </c>
      <c r="L38" s="245">
        <v>0</v>
      </c>
      <c r="M38" s="245">
        <v>0</v>
      </c>
      <c r="N38" s="245">
        <v>0</v>
      </c>
      <c r="O38" s="245"/>
      <c r="P38" s="245"/>
      <c r="Q38" s="245"/>
      <c r="R38" s="248">
        <f t="shared" si="1"/>
        <v>1</v>
      </c>
      <c r="S38" s="248">
        <f t="shared" si="1"/>
        <v>159</v>
      </c>
      <c r="T38" s="248">
        <f t="shared" si="1"/>
        <v>10000</v>
      </c>
      <c r="U38" s="249">
        <v>0</v>
      </c>
      <c r="V38" s="250">
        <v>0</v>
      </c>
      <c r="W38" s="250">
        <v>0</v>
      </c>
      <c r="X38" s="250">
        <v>0</v>
      </c>
      <c r="Y38" s="250">
        <v>0</v>
      </c>
      <c r="Z38" s="250">
        <v>0</v>
      </c>
      <c r="AA38" s="249">
        <v>0</v>
      </c>
      <c r="AB38" s="249">
        <v>0</v>
      </c>
      <c r="AC38" s="249">
        <v>0</v>
      </c>
      <c r="AD38" s="249">
        <v>0</v>
      </c>
      <c r="AE38" s="249">
        <v>0</v>
      </c>
      <c r="AF38" s="249">
        <v>0</v>
      </c>
      <c r="AG38" s="249">
        <v>0</v>
      </c>
      <c r="AH38" s="249">
        <v>0</v>
      </c>
      <c r="AI38" s="249">
        <v>0</v>
      </c>
      <c r="AJ38" s="249"/>
      <c r="AK38" s="249"/>
      <c r="AL38" s="249"/>
      <c r="AM38" s="248">
        <f t="shared" si="2"/>
        <v>0</v>
      </c>
      <c r="AN38" s="248">
        <f t="shared" si="2"/>
        <v>0</v>
      </c>
      <c r="AO38" s="248">
        <f t="shared" si="2"/>
        <v>0</v>
      </c>
      <c r="AP38" s="249">
        <v>0</v>
      </c>
      <c r="AQ38" s="249">
        <v>0</v>
      </c>
      <c r="AR38" s="249">
        <v>0</v>
      </c>
      <c r="AS38" s="247">
        <v>1</v>
      </c>
      <c r="AT38" s="247">
        <v>78</v>
      </c>
      <c r="AU38" s="247">
        <v>15600</v>
      </c>
      <c r="AV38" s="247"/>
      <c r="AW38" s="247"/>
      <c r="AX38" s="247"/>
      <c r="AY38" s="254">
        <f t="shared" si="3"/>
        <v>1</v>
      </c>
      <c r="AZ38" s="254">
        <f t="shared" si="3"/>
        <v>78</v>
      </c>
      <c r="BA38" s="254">
        <f t="shared" si="3"/>
        <v>15600</v>
      </c>
      <c r="BB38" s="249">
        <v>0</v>
      </c>
      <c r="BC38" s="249">
        <v>0</v>
      </c>
      <c r="BD38" s="249">
        <v>0</v>
      </c>
      <c r="BE38" s="249">
        <v>0</v>
      </c>
      <c r="BF38" s="249">
        <v>0</v>
      </c>
      <c r="BG38" s="249">
        <v>0</v>
      </c>
      <c r="BH38" s="249"/>
      <c r="BI38" s="249"/>
      <c r="BJ38" s="249"/>
      <c r="BK38" s="255">
        <f t="shared" si="4"/>
        <v>0</v>
      </c>
      <c r="BL38" s="255">
        <f t="shared" si="4"/>
        <v>0</v>
      </c>
      <c r="BM38" s="255">
        <f t="shared" si="4"/>
        <v>0</v>
      </c>
      <c r="BN38" s="245">
        <v>0</v>
      </c>
      <c r="BO38" s="249">
        <v>0</v>
      </c>
      <c r="BP38" s="249">
        <v>0</v>
      </c>
      <c r="BQ38" s="245">
        <v>0</v>
      </c>
      <c r="BR38" s="245">
        <v>0</v>
      </c>
      <c r="BS38" s="249">
        <v>0</v>
      </c>
      <c r="BT38" s="249"/>
      <c r="BU38" s="249"/>
      <c r="BV38" s="249"/>
      <c r="BW38" s="255">
        <f t="shared" si="5"/>
        <v>0</v>
      </c>
      <c r="BX38" s="255">
        <f t="shared" si="5"/>
        <v>0</v>
      </c>
      <c r="BY38" s="255">
        <f t="shared" si="5"/>
        <v>0</v>
      </c>
      <c r="BZ38" s="245">
        <v>0</v>
      </c>
      <c r="CA38" s="245">
        <v>0</v>
      </c>
      <c r="CB38" s="249">
        <v>0</v>
      </c>
      <c r="CC38" s="245">
        <v>0</v>
      </c>
      <c r="CD38" s="245">
        <v>0</v>
      </c>
      <c r="CE38" s="249">
        <v>0</v>
      </c>
      <c r="CF38" s="245">
        <v>0</v>
      </c>
      <c r="CG38" s="245">
        <v>0</v>
      </c>
      <c r="CH38" s="249">
        <v>0</v>
      </c>
      <c r="CI38" s="249"/>
      <c r="CJ38" s="249"/>
      <c r="CK38" s="249"/>
      <c r="CL38" s="255">
        <f t="shared" si="6"/>
        <v>0</v>
      </c>
      <c r="CM38" s="255">
        <f t="shared" si="6"/>
        <v>0</v>
      </c>
      <c r="CN38" s="255">
        <f t="shared" si="6"/>
        <v>0</v>
      </c>
      <c r="CO38" s="249">
        <v>0</v>
      </c>
      <c r="CP38" s="249">
        <v>0</v>
      </c>
      <c r="CQ38" s="249">
        <v>0</v>
      </c>
      <c r="CR38" s="249">
        <v>0</v>
      </c>
      <c r="CS38" s="249">
        <v>0</v>
      </c>
      <c r="CT38" s="249">
        <v>0</v>
      </c>
      <c r="CU38" s="249"/>
      <c r="CV38" s="249"/>
      <c r="CW38" s="249"/>
      <c r="CX38" s="255">
        <f t="shared" si="7"/>
        <v>0</v>
      </c>
      <c r="CY38" s="255">
        <f t="shared" si="7"/>
        <v>0</v>
      </c>
      <c r="CZ38" s="255">
        <f t="shared" si="7"/>
        <v>0</v>
      </c>
      <c r="DA38" s="246">
        <v>1</v>
      </c>
      <c r="DB38" s="247">
        <v>173</v>
      </c>
      <c r="DC38" s="266">
        <v>6000</v>
      </c>
      <c r="DD38" s="258">
        <v>1</v>
      </c>
      <c r="DE38" s="246">
        <v>62</v>
      </c>
      <c r="DF38" s="259">
        <v>11000</v>
      </c>
      <c r="DG38" s="258"/>
      <c r="DH38" s="258"/>
      <c r="DI38" s="258"/>
      <c r="DJ38" s="258">
        <v>1</v>
      </c>
      <c r="DK38" s="246">
        <v>22</v>
      </c>
      <c r="DL38" s="260">
        <v>6000</v>
      </c>
      <c r="DM38" s="260"/>
      <c r="DN38" s="260"/>
      <c r="DO38" s="260"/>
      <c r="DP38" s="261">
        <v>1</v>
      </c>
      <c r="DQ38" s="261">
        <f t="shared" si="8"/>
        <v>257</v>
      </c>
      <c r="DR38" s="262">
        <f t="shared" si="8"/>
        <v>23000</v>
      </c>
      <c r="DS38" s="263">
        <f t="shared" si="9"/>
        <v>3</v>
      </c>
      <c r="DT38" s="263">
        <f t="shared" si="9"/>
        <v>494</v>
      </c>
      <c r="DU38" s="264">
        <f t="shared" si="9"/>
        <v>48600</v>
      </c>
    </row>
    <row r="39" spans="1:125" s="265" customFormat="1" ht="25.5" customHeight="1">
      <c r="A39" s="243">
        <v>33</v>
      </c>
      <c r="B39" s="258" t="s">
        <v>1059</v>
      </c>
      <c r="C39" s="245">
        <v>0</v>
      </c>
      <c r="D39" s="245">
        <v>0</v>
      </c>
      <c r="E39" s="245">
        <v>0</v>
      </c>
      <c r="F39" s="245">
        <v>0</v>
      </c>
      <c r="G39" s="249">
        <v>0</v>
      </c>
      <c r="H39" s="249">
        <v>0</v>
      </c>
      <c r="I39" s="245">
        <v>0</v>
      </c>
      <c r="J39" s="245">
        <v>0</v>
      </c>
      <c r="K39" s="245">
        <v>0</v>
      </c>
      <c r="L39" s="245">
        <v>0</v>
      </c>
      <c r="M39" s="245">
        <v>0</v>
      </c>
      <c r="N39" s="245">
        <v>0</v>
      </c>
      <c r="O39" s="245"/>
      <c r="P39" s="245"/>
      <c r="Q39" s="245"/>
      <c r="R39" s="248">
        <f t="shared" si="1"/>
        <v>0</v>
      </c>
      <c r="S39" s="248">
        <f t="shared" si="1"/>
        <v>0</v>
      </c>
      <c r="T39" s="248">
        <f t="shared" si="1"/>
        <v>0</v>
      </c>
      <c r="U39" s="249">
        <v>0</v>
      </c>
      <c r="V39" s="250">
        <v>0</v>
      </c>
      <c r="W39" s="250">
        <v>0</v>
      </c>
      <c r="X39" s="249">
        <v>0</v>
      </c>
      <c r="Y39" s="249">
        <v>0</v>
      </c>
      <c r="Z39" s="249">
        <v>0</v>
      </c>
      <c r="AA39" s="249">
        <v>0</v>
      </c>
      <c r="AB39" s="249">
        <v>0</v>
      </c>
      <c r="AC39" s="249">
        <v>0</v>
      </c>
      <c r="AD39" s="249">
        <v>0</v>
      </c>
      <c r="AE39" s="249">
        <v>0</v>
      </c>
      <c r="AF39" s="249">
        <v>0</v>
      </c>
      <c r="AG39" s="249">
        <v>0</v>
      </c>
      <c r="AH39" s="249">
        <v>0</v>
      </c>
      <c r="AI39" s="249">
        <v>0</v>
      </c>
      <c r="AJ39" s="249"/>
      <c r="AK39" s="249"/>
      <c r="AL39" s="249"/>
      <c r="AM39" s="248">
        <f t="shared" si="2"/>
        <v>0</v>
      </c>
      <c r="AN39" s="248">
        <f t="shared" si="2"/>
        <v>0</v>
      </c>
      <c r="AO39" s="248">
        <f t="shared" si="2"/>
        <v>0</v>
      </c>
      <c r="AP39" s="249">
        <v>0</v>
      </c>
      <c r="AQ39" s="249">
        <v>0</v>
      </c>
      <c r="AR39" s="249">
        <v>0</v>
      </c>
      <c r="AS39" s="247">
        <v>5</v>
      </c>
      <c r="AT39" s="247">
        <v>984</v>
      </c>
      <c r="AU39" s="247">
        <v>196800</v>
      </c>
      <c r="AV39" s="247"/>
      <c r="AW39" s="247"/>
      <c r="AX39" s="247"/>
      <c r="AY39" s="254">
        <f t="shared" si="3"/>
        <v>5</v>
      </c>
      <c r="AZ39" s="254">
        <f t="shared" si="3"/>
        <v>984</v>
      </c>
      <c r="BA39" s="254">
        <f t="shared" si="3"/>
        <v>196800</v>
      </c>
      <c r="BB39" s="249">
        <v>0</v>
      </c>
      <c r="BC39" s="249">
        <v>0</v>
      </c>
      <c r="BD39" s="249">
        <v>0</v>
      </c>
      <c r="BE39" s="246">
        <v>1</v>
      </c>
      <c r="BF39" s="246">
        <v>4</v>
      </c>
      <c r="BG39" s="246">
        <v>10000</v>
      </c>
      <c r="BH39" s="246"/>
      <c r="BI39" s="246"/>
      <c r="BJ39" s="246"/>
      <c r="BK39" s="255">
        <f t="shared" si="4"/>
        <v>1</v>
      </c>
      <c r="BL39" s="255">
        <f t="shared" si="4"/>
        <v>4</v>
      </c>
      <c r="BM39" s="255">
        <f t="shared" si="4"/>
        <v>10000</v>
      </c>
      <c r="BN39" s="245">
        <v>0</v>
      </c>
      <c r="BO39" s="249">
        <v>0</v>
      </c>
      <c r="BP39" s="249">
        <v>0</v>
      </c>
      <c r="BQ39" s="245">
        <v>0</v>
      </c>
      <c r="BR39" s="245">
        <v>0</v>
      </c>
      <c r="BS39" s="249">
        <v>0</v>
      </c>
      <c r="BT39" s="249"/>
      <c r="BU39" s="249"/>
      <c r="BV39" s="249"/>
      <c r="BW39" s="255">
        <f t="shared" si="5"/>
        <v>0</v>
      </c>
      <c r="BX39" s="255">
        <f t="shared" si="5"/>
        <v>0</v>
      </c>
      <c r="BY39" s="255">
        <f t="shared" si="5"/>
        <v>0</v>
      </c>
      <c r="BZ39" s="245">
        <v>0</v>
      </c>
      <c r="CA39" s="245">
        <v>0</v>
      </c>
      <c r="CB39" s="249">
        <v>0</v>
      </c>
      <c r="CC39" s="245">
        <v>0</v>
      </c>
      <c r="CD39" s="245">
        <v>0</v>
      </c>
      <c r="CE39" s="249">
        <v>0</v>
      </c>
      <c r="CF39" s="246">
        <v>3</v>
      </c>
      <c r="CG39" s="246">
        <v>188</v>
      </c>
      <c r="CH39" s="246">
        <v>5640</v>
      </c>
      <c r="CI39" s="246"/>
      <c r="CJ39" s="246"/>
      <c r="CK39" s="246"/>
      <c r="CL39" s="255">
        <f t="shared" si="6"/>
        <v>3</v>
      </c>
      <c r="CM39" s="255">
        <f t="shared" si="6"/>
        <v>188</v>
      </c>
      <c r="CN39" s="255">
        <f t="shared" si="6"/>
        <v>5640</v>
      </c>
      <c r="CO39" s="249">
        <v>0</v>
      </c>
      <c r="CP39" s="249">
        <v>0</v>
      </c>
      <c r="CQ39" s="249">
        <v>0</v>
      </c>
      <c r="CR39" s="249">
        <v>0</v>
      </c>
      <c r="CS39" s="249">
        <v>0</v>
      </c>
      <c r="CT39" s="249">
        <v>0</v>
      </c>
      <c r="CU39" s="249"/>
      <c r="CV39" s="249"/>
      <c r="CW39" s="249"/>
      <c r="CX39" s="255">
        <f t="shared" si="7"/>
        <v>0</v>
      </c>
      <c r="CY39" s="255">
        <f t="shared" si="7"/>
        <v>0</v>
      </c>
      <c r="CZ39" s="255">
        <f t="shared" si="7"/>
        <v>0</v>
      </c>
      <c r="DA39" s="246">
        <v>1</v>
      </c>
      <c r="DB39" s="247">
        <v>449</v>
      </c>
      <c r="DC39" s="266">
        <v>39660</v>
      </c>
      <c r="DD39" s="258">
        <v>1</v>
      </c>
      <c r="DE39" s="246">
        <v>241</v>
      </c>
      <c r="DF39" s="259">
        <v>60033</v>
      </c>
      <c r="DG39" s="258"/>
      <c r="DH39" s="258"/>
      <c r="DI39" s="258"/>
      <c r="DJ39" s="258">
        <v>1</v>
      </c>
      <c r="DK39" s="246">
        <v>90</v>
      </c>
      <c r="DL39" s="260">
        <v>21000</v>
      </c>
      <c r="DM39" s="260"/>
      <c r="DN39" s="260"/>
      <c r="DO39" s="260"/>
      <c r="DP39" s="261">
        <v>1</v>
      </c>
      <c r="DQ39" s="261">
        <f t="shared" si="8"/>
        <v>780</v>
      </c>
      <c r="DR39" s="262">
        <f t="shared" si="8"/>
        <v>120693</v>
      </c>
      <c r="DS39" s="263">
        <f t="shared" si="9"/>
        <v>10</v>
      </c>
      <c r="DT39" s="263">
        <f t="shared" si="9"/>
        <v>1956</v>
      </c>
      <c r="DU39" s="264">
        <f t="shared" si="9"/>
        <v>333133</v>
      </c>
    </row>
    <row r="40" spans="1:125" s="265" customFormat="1" ht="25.5" customHeight="1">
      <c r="A40" s="243">
        <v>34</v>
      </c>
      <c r="B40" s="258" t="s">
        <v>1077</v>
      </c>
      <c r="C40" s="245">
        <v>0</v>
      </c>
      <c r="D40" s="245">
        <v>0</v>
      </c>
      <c r="E40" s="245">
        <v>0</v>
      </c>
      <c r="F40" s="245">
        <v>0</v>
      </c>
      <c r="G40" s="249">
        <v>0</v>
      </c>
      <c r="H40" s="249">
        <v>0</v>
      </c>
      <c r="I40" s="247">
        <v>1</v>
      </c>
      <c r="J40" s="247">
        <v>101</v>
      </c>
      <c r="K40" s="247">
        <v>10000</v>
      </c>
      <c r="L40" s="245">
        <v>0</v>
      </c>
      <c r="M40" s="245">
        <v>0</v>
      </c>
      <c r="N40" s="245">
        <v>0</v>
      </c>
      <c r="O40" s="245"/>
      <c r="P40" s="245"/>
      <c r="Q40" s="245"/>
      <c r="R40" s="248">
        <f t="shared" si="1"/>
        <v>1</v>
      </c>
      <c r="S40" s="248">
        <f t="shared" si="1"/>
        <v>101</v>
      </c>
      <c r="T40" s="248">
        <f t="shared" si="1"/>
        <v>10000</v>
      </c>
      <c r="U40" s="249">
        <v>0</v>
      </c>
      <c r="V40" s="250">
        <v>0</v>
      </c>
      <c r="W40" s="250">
        <v>0</v>
      </c>
      <c r="X40" s="272">
        <v>1</v>
      </c>
      <c r="Y40" s="272">
        <v>104</v>
      </c>
      <c r="Z40" s="272">
        <v>3240</v>
      </c>
      <c r="AA40" s="249">
        <v>0</v>
      </c>
      <c r="AB40" s="249">
        <v>0</v>
      </c>
      <c r="AC40" s="249">
        <v>0</v>
      </c>
      <c r="AD40" s="249">
        <v>0</v>
      </c>
      <c r="AE40" s="249">
        <v>0</v>
      </c>
      <c r="AF40" s="249">
        <v>0</v>
      </c>
      <c r="AG40" s="249">
        <v>0</v>
      </c>
      <c r="AH40" s="249">
        <v>0</v>
      </c>
      <c r="AI40" s="249">
        <v>0</v>
      </c>
      <c r="AJ40" s="249"/>
      <c r="AK40" s="249"/>
      <c r="AL40" s="249"/>
      <c r="AM40" s="248">
        <f t="shared" si="2"/>
        <v>1</v>
      </c>
      <c r="AN40" s="248">
        <f t="shared" si="2"/>
        <v>104</v>
      </c>
      <c r="AO40" s="248">
        <f t="shared" si="2"/>
        <v>3240</v>
      </c>
      <c r="AP40" s="253">
        <v>5</v>
      </c>
      <c r="AQ40" s="253">
        <v>484</v>
      </c>
      <c r="AR40" s="253">
        <v>96800</v>
      </c>
      <c r="AS40" s="253">
        <v>6</v>
      </c>
      <c r="AT40" s="253">
        <v>888</v>
      </c>
      <c r="AU40" s="253">
        <v>177600</v>
      </c>
      <c r="AV40" s="253"/>
      <c r="AW40" s="253"/>
      <c r="AX40" s="253"/>
      <c r="AY40" s="254">
        <f t="shared" si="3"/>
        <v>11</v>
      </c>
      <c r="AZ40" s="254">
        <f t="shared" si="3"/>
        <v>1372</v>
      </c>
      <c r="BA40" s="254">
        <f t="shared" si="3"/>
        <v>274400</v>
      </c>
      <c r="BB40" s="249">
        <v>0</v>
      </c>
      <c r="BC40" s="249">
        <v>0</v>
      </c>
      <c r="BD40" s="249">
        <v>0</v>
      </c>
      <c r="BE40" s="249">
        <v>0</v>
      </c>
      <c r="BF40" s="249">
        <v>0</v>
      </c>
      <c r="BG40" s="249">
        <v>0</v>
      </c>
      <c r="BH40" s="249"/>
      <c r="BI40" s="249"/>
      <c r="BJ40" s="249"/>
      <c r="BK40" s="255">
        <f t="shared" si="4"/>
        <v>0</v>
      </c>
      <c r="BL40" s="255">
        <f t="shared" si="4"/>
        <v>0</v>
      </c>
      <c r="BM40" s="255">
        <f t="shared" si="4"/>
        <v>0</v>
      </c>
      <c r="BN40" s="245">
        <v>0</v>
      </c>
      <c r="BO40" s="249">
        <v>0</v>
      </c>
      <c r="BP40" s="249">
        <v>0</v>
      </c>
      <c r="BQ40" s="245">
        <v>0</v>
      </c>
      <c r="BR40" s="245">
        <v>0</v>
      </c>
      <c r="BS40" s="249">
        <v>0</v>
      </c>
      <c r="BT40" s="249"/>
      <c r="BU40" s="249"/>
      <c r="BV40" s="249"/>
      <c r="BW40" s="255">
        <f t="shared" si="5"/>
        <v>0</v>
      </c>
      <c r="BX40" s="255">
        <f t="shared" si="5"/>
        <v>0</v>
      </c>
      <c r="BY40" s="255">
        <f t="shared" si="5"/>
        <v>0</v>
      </c>
      <c r="BZ40" s="245">
        <v>0</v>
      </c>
      <c r="CA40" s="245">
        <v>0</v>
      </c>
      <c r="CB40" s="249">
        <v>0</v>
      </c>
      <c r="CC40" s="245">
        <v>0</v>
      </c>
      <c r="CD40" s="245">
        <v>0</v>
      </c>
      <c r="CE40" s="249">
        <v>0</v>
      </c>
      <c r="CF40" s="245">
        <v>0</v>
      </c>
      <c r="CG40" s="245">
        <v>0</v>
      </c>
      <c r="CH40" s="249">
        <v>0</v>
      </c>
      <c r="CI40" s="249"/>
      <c r="CJ40" s="249"/>
      <c r="CK40" s="249"/>
      <c r="CL40" s="255">
        <f t="shared" si="6"/>
        <v>0</v>
      </c>
      <c r="CM40" s="255">
        <f t="shared" si="6"/>
        <v>0</v>
      </c>
      <c r="CN40" s="255">
        <f t="shared" si="6"/>
        <v>0</v>
      </c>
      <c r="CO40" s="249">
        <v>0</v>
      </c>
      <c r="CP40" s="249">
        <v>0</v>
      </c>
      <c r="CQ40" s="249">
        <v>0</v>
      </c>
      <c r="CR40" s="249">
        <v>0</v>
      </c>
      <c r="CS40" s="249">
        <v>0</v>
      </c>
      <c r="CT40" s="249">
        <v>0</v>
      </c>
      <c r="CU40" s="249"/>
      <c r="CV40" s="249"/>
      <c r="CW40" s="249"/>
      <c r="CX40" s="255">
        <f t="shared" si="7"/>
        <v>0</v>
      </c>
      <c r="CY40" s="255">
        <f t="shared" si="7"/>
        <v>0</v>
      </c>
      <c r="CZ40" s="255">
        <f t="shared" si="7"/>
        <v>0</v>
      </c>
      <c r="DA40" s="246">
        <v>1</v>
      </c>
      <c r="DB40" s="247">
        <v>273</v>
      </c>
      <c r="DC40" s="266">
        <v>5000</v>
      </c>
      <c r="DD40" s="258">
        <v>1</v>
      </c>
      <c r="DE40" s="246">
        <v>167</v>
      </c>
      <c r="DF40" s="259">
        <v>38225</v>
      </c>
      <c r="DG40" s="258"/>
      <c r="DH40" s="258"/>
      <c r="DI40" s="258"/>
      <c r="DJ40" s="258">
        <v>1</v>
      </c>
      <c r="DK40" s="246">
        <v>63</v>
      </c>
      <c r="DL40" s="260">
        <v>15088.46</v>
      </c>
      <c r="DM40" s="260"/>
      <c r="DN40" s="260"/>
      <c r="DO40" s="260"/>
      <c r="DP40" s="261">
        <v>1</v>
      </c>
      <c r="DQ40" s="261">
        <f t="shared" si="8"/>
        <v>503</v>
      </c>
      <c r="DR40" s="262">
        <f t="shared" si="8"/>
        <v>58313.46</v>
      </c>
      <c r="DS40" s="263">
        <f t="shared" si="9"/>
        <v>14</v>
      </c>
      <c r="DT40" s="263">
        <f t="shared" si="9"/>
        <v>2080</v>
      </c>
      <c r="DU40" s="264">
        <f t="shared" si="9"/>
        <v>345953.46</v>
      </c>
    </row>
    <row r="41" spans="1:125" s="265" customFormat="1" ht="25.5" customHeight="1">
      <c r="A41" s="243">
        <v>35</v>
      </c>
      <c r="B41" s="258" t="s">
        <v>1092</v>
      </c>
      <c r="C41" s="245">
        <v>0</v>
      </c>
      <c r="D41" s="245">
        <v>0</v>
      </c>
      <c r="E41" s="245">
        <v>0</v>
      </c>
      <c r="F41" s="245">
        <v>0</v>
      </c>
      <c r="G41" s="249">
        <v>0</v>
      </c>
      <c r="H41" s="249">
        <v>0</v>
      </c>
      <c r="I41" s="245">
        <v>0</v>
      </c>
      <c r="J41" s="245">
        <v>0</v>
      </c>
      <c r="K41" s="245">
        <v>0</v>
      </c>
      <c r="L41" s="245">
        <v>0</v>
      </c>
      <c r="M41" s="245">
        <v>0</v>
      </c>
      <c r="N41" s="245">
        <v>0</v>
      </c>
      <c r="O41" s="245"/>
      <c r="P41" s="245"/>
      <c r="Q41" s="245"/>
      <c r="R41" s="248">
        <f t="shared" si="1"/>
        <v>0</v>
      </c>
      <c r="S41" s="248">
        <f t="shared" si="1"/>
        <v>0</v>
      </c>
      <c r="T41" s="248">
        <f t="shared" si="1"/>
        <v>0</v>
      </c>
      <c r="U41" s="249">
        <v>0</v>
      </c>
      <c r="V41" s="250">
        <v>0</v>
      </c>
      <c r="W41" s="250">
        <v>0</v>
      </c>
      <c r="X41" s="250">
        <v>0</v>
      </c>
      <c r="Y41" s="250">
        <v>0</v>
      </c>
      <c r="Z41" s="250">
        <v>0</v>
      </c>
      <c r="AA41" s="249">
        <v>0</v>
      </c>
      <c r="AB41" s="249">
        <v>0</v>
      </c>
      <c r="AC41" s="249">
        <v>0</v>
      </c>
      <c r="AD41" s="249">
        <v>0</v>
      </c>
      <c r="AE41" s="249">
        <v>0</v>
      </c>
      <c r="AF41" s="249">
        <v>0</v>
      </c>
      <c r="AG41" s="249">
        <v>0</v>
      </c>
      <c r="AH41" s="249">
        <v>0</v>
      </c>
      <c r="AI41" s="249">
        <v>0</v>
      </c>
      <c r="AJ41" s="249"/>
      <c r="AK41" s="249"/>
      <c r="AL41" s="249"/>
      <c r="AM41" s="248">
        <f t="shared" si="2"/>
        <v>0</v>
      </c>
      <c r="AN41" s="248">
        <f t="shared" si="2"/>
        <v>0</v>
      </c>
      <c r="AO41" s="248">
        <f t="shared" si="2"/>
        <v>0</v>
      </c>
      <c r="AP41" s="249">
        <v>0</v>
      </c>
      <c r="AQ41" s="249">
        <v>0</v>
      </c>
      <c r="AR41" s="249">
        <v>0</v>
      </c>
      <c r="AS41" s="247">
        <v>3</v>
      </c>
      <c r="AT41" s="247">
        <v>128</v>
      </c>
      <c r="AU41" s="247">
        <v>25600</v>
      </c>
      <c r="AV41" s="247"/>
      <c r="AW41" s="247"/>
      <c r="AX41" s="247"/>
      <c r="AY41" s="254">
        <f t="shared" si="3"/>
        <v>3</v>
      </c>
      <c r="AZ41" s="254">
        <f t="shared" si="3"/>
        <v>128</v>
      </c>
      <c r="BA41" s="254">
        <f t="shared" si="3"/>
        <v>25600</v>
      </c>
      <c r="BB41" s="249">
        <v>0</v>
      </c>
      <c r="BC41" s="249">
        <v>0</v>
      </c>
      <c r="BD41" s="249">
        <v>0</v>
      </c>
      <c r="BE41" s="249">
        <v>0</v>
      </c>
      <c r="BF41" s="249">
        <v>0</v>
      </c>
      <c r="BG41" s="249">
        <v>0</v>
      </c>
      <c r="BH41" s="249"/>
      <c r="BI41" s="249"/>
      <c r="BJ41" s="249"/>
      <c r="BK41" s="255">
        <f t="shared" si="4"/>
        <v>0</v>
      </c>
      <c r="BL41" s="255">
        <f t="shared" si="4"/>
        <v>0</v>
      </c>
      <c r="BM41" s="255">
        <f t="shared" si="4"/>
        <v>0</v>
      </c>
      <c r="BN41" s="245">
        <v>0</v>
      </c>
      <c r="BO41" s="249">
        <v>0</v>
      </c>
      <c r="BP41" s="249">
        <v>0</v>
      </c>
      <c r="BQ41" s="246">
        <v>2</v>
      </c>
      <c r="BR41" s="246">
        <v>8</v>
      </c>
      <c r="BS41" s="246">
        <v>8000</v>
      </c>
      <c r="BT41" s="246"/>
      <c r="BU41" s="246"/>
      <c r="BV41" s="246"/>
      <c r="BW41" s="255">
        <f t="shared" si="5"/>
        <v>2</v>
      </c>
      <c r="BX41" s="255">
        <f t="shared" si="5"/>
        <v>8</v>
      </c>
      <c r="BY41" s="255">
        <f t="shared" si="5"/>
        <v>8000</v>
      </c>
      <c r="BZ41" s="245">
        <v>0</v>
      </c>
      <c r="CA41" s="245">
        <v>0</v>
      </c>
      <c r="CB41" s="249">
        <v>0</v>
      </c>
      <c r="CC41" s="245">
        <v>0</v>
      </c>
      <c r="CD41" s="245">
        <v>0</v>
      </c>
      <c r="CE41" s="249">
        <v>0</v>
      </c>
      <c r="CF41" s="245">
        <v>0</v>
      </c>
      <c r="CG41" s="245">
        <v>0</v>
      </c>
      <c r="CH41" s="249">
        <v>0</v>
      </c>
      <c r="CI41" s="249"/>
      <c r="CJ41" s="249"/>
      <c r="CK41" s="249"/>
      <c r="CL41" s="255">
        <f t="shared" si="6"/>
        <v>0</v>
      </c>
      <c r="CM41" s="255">
        <f t="shared" si="6"/>
        <v>0</v>
      </c>
      <c r="CN41" s="255">
        <f t="shared" si="6"/>
        <v>0</v>
      </c>
      <c r="CO41" s="249">
        <v>0</v>
      </c>
      <c r="CP41" s="249">
        <v>0</v>
      </c>
      <c r="CQ41" s="249">
        <v>0</v>
      </c>
      <c r="CR41" s="249">
        <v>0</v>
      </c>
      <c r="CS41" s="249">
        <v>0</v>
      </c>
      <c r="CT41" s="249">
        <v>0</v>
      </c>
      <c r="CU41" s="249"/>
      <c r="CV41" s="249"/>
      <c r="CW41" s="249"/>
      <c r="CX41" s="255">
        <f t="shared" si="7"/>
        <v>0</v>
      </c>
      <c r="CY41" s="255">
        <f t="shared" si="7"/>
        <v>0</v>
      </c>
      <c r="CZ41" s="255">
        <f t="shared" si="7"/>
        <v>0</v>
      </c>
      <c r="DA41" s="246">
        <v>1</v>
      </c>
      <c r="DB41" s="247">
        <v>137</v>
      </c>
      <c r="DC41" s="266">
        <v>11120</v>
      </c>
      <c r="DD41" s="258">
        <v>1</v>
      </c>
      <c r="DE41" s="246">
        <v>116</v>
      </c>
      <c r="DF41" s="259">
        <v>36290</v>
      </c>
      <c r="DG41" s="258"/>
      <c r="DH41" s="258"/>
      <c r="DI41" s="258"/>
      <c r="DJ41" s="258">
        <v>1</v>
      </c>
      <c r="DK41" s="246">
        <v>24</v>
      </c>
      <c r="DL41" s="260">
        <v>10170</v>
      </c>
      <c r="DM41" s="260"/>
      <c r="DN41" s="260"/>
      <c r="DO41" s="260"/>
      <c r="DP41" s="261">
        <v>1</v>
      </c>
      <c r="DQ41" s="261">
        <f t="shared" si="8"/>
        <v>277</v>
      </c>
      <c r="DR41" s="262">
        <f t="shared" si="8"/>
        <v>57580</v>
      </c>
      <c r="DS41" s="263">
        <f t="shared" si="9"/>
        <v>6</v>
      </c>
      <c r="DT41" s="263">
        <f t="shared" si="9"/>
        <v>413</v>
      </c>
      <c r="DU41" s="264">
        <f t="shared" si="9"/>
        <v>91180</v>
      </c>
    </row>
    <row r="42" spans="1:125" s="265" customFormat="1" ht="25.5" customHeight="1">
      <c r="A42" s="243">
        <v>36</v>
      </c>
      <c r="B42" s="258" t="s">
        <v>1093</v>
      </c>
      <c r="C42" s="245">
        <v>0</v>
      </c>
      <c r="D42" s="245">
        <v>0</v>
      </c>
      <c r="E42" s="245">
        <v>0</v>
      </c>
      <c r="F42" s="276">
        <v>1</v>
      </c>
      <c r="G42" s="276">
        <v>118</v>
      </c>
      <c r="H42" s="276">
        <v>10000</v>
      </c>
      <c r="I42" s="245">
        <v>0</v>
      </c>
      <c r="J42" s="245">
        <v>0</v>
      </c>
      <c r="K42" s="245">
        <v>0</v>
      </c>
      <c r="L42" s="245">
        <v>0</v>
      </c>
      <c r="M42" s="245">
        <v>0</v>
      </c>
      <c r="N42" s="245">
        <v>0</v>
      </c>
      <c r="O42" s="245"/>
      <c r="P42" s="245"/>
      <c r="Q42" s="245"/>
      <c r="R42" s="248">
        <f t="shared" si="1"/>
        <v>1</v>
      </c>
      <c r="S42" s="248">
        <f t="shared" si="1"/>
        <v>118</v>
      </c>
      <c r="T42" s="248">
        <f t="shared" si="1"/>
        <v>10000</v>
      </c>
      <c r="U42" s="249">
        <v>0</v>
      </c>
      <c r="V42" s="250">
        <v>0</v>
      </c>
      <c r="W42" s="250">
        <v>0</v>
      </c>
      <c r="X42" s="249">
        <v>0</v>
      </c>
      <c r="Y42" s="250">
        <v>0</v>
      </c>
      <c r="Z42" s="250">
        <v>0</v>
      </c>
      <c r="AA42" s="249">
        <v>0</v>
      </c>
      <c r="AB42" s="249">
        <v>0</v>
      </c>
      <c r="AC42" s="249">
        <v>0</v>
      </c>
      <c r="AD42" s="249">
        <v>0</v>
      </c>
      <c r="AE42" s="249">
        <v>0</v>
      </c>
      <c r="AF42" s="249">
        <v>0</v>
      </c>
      <c r="AG42" s="249">
        <v>0</v>
      </c>
      <c r="AH42" s="249">
        <v>0</v>
      </c>
      <c r="AI42" s="249">
        <v>0</v>
      </c>
      <c r="AJ42" s="249"/>
      <c r="AK42" s="249"/>
      <c r="AL42" s="249"/>
      <c r="AM42" s="248">
        <f t="shared" si="2"/>
        <v>0</v>
      </c>
      <c r="AN42" s="248">
        <f t="shared" si="2"/>
        <v>0</v>
      </c>
      <c r="AO42" s="248">
        <f t="shared" si="2"/>
        <v>0</v>
      </c>
      <c r="AP42" s="253">
        <v>4</v>
      </c>
      <c r="AQ42" s="253">
        <v>119</v>
      </c>
      <c r="AR42" s="253">
        <v>23800</v>
      </c>
      <c r="AS42" s="249">
        <v>0</v>
      </c>
      <c r="AT42" s="249">
        <v>0</v>
      </c>
      <c r="AU42" s="249">
        <v>0</v>
      </c>
      <c r="AV42" s="249"/>
      <c r="AW42" s="249"/>
      <c r="AX42" s="249"/>
      <c r="AY42" s="254">
        <f t="shared" si="3"/>
        <v>4</v>
      </c>
      <c r="AZ42" s="254">
        <f t="shared" si="3"/>
        <v>119</v>
      </c>
      <c r="BA42" s="254">
        <f t="shared" si="3"/>
        <v>23800</v>
      </c>
      <c r="BB42" s="249">
        <v>0</v>
      </c>
      <c r="BC42" s="249">
        <v>0</v>
      </c>
      <c r="BD42" s="249">
        <v>0</v>
      </c>
      <c r="BE42" s="249">
        <v>0</v>
      </c>
      <c r="BF42" s="249">
        <v>0</v>
      </c>
      <c r="BG42" s="249">
        <v>0</v>
      </c>
      <c r="BH42" s="249"/>
      <c r="BI42" s="249"/>
      <c r="BJ42" s="249"/>
      <c r="BK42" s="255">
        <f t="shared" si="4"/>
        <v>0</v>
      </c>
      <c r="BL42" s="255">
        <f t="shared" si="4"/>
        <v>0</v>
      </c>
      <c r="BM42" s="255">
        <f t="shared" si="4"/>
        <v>0</v>
      </c>
      <c r="BN42" s="245">
        <v>0</v>
      </c>
      <c r="BO42" s="249">
        <v>0</v>
      </c>
      <c r="BP42" s="249">
        <v>0</v>
      </c>
      <c r="BQ42" s="245">
        <v>0</v>
      </c>
      <c r="BR42" s="245">
        <v>0</v>
      </c>
      <c r="BS42" s="249">
        <v>0</v>
      </c>
      <c r="BT42" s="249"/>
      <c r="BU42" s="249"/>
      <c r="BV42" s="249"/>
      <c r="BW42" s="255">
        <f t="shared" si="5"/>
        <v>0</v>
      </c>
      <c r="BX42" s="255">
        <f t="shared" si="5"/>
        <v>0</v>
      </c>
      <c r="BY42" s="255">
        <f t="shared" si="5"/>
        <v>0</v>
      </c>
      <c r="BZ42" s="245">
        <v>0</v>
      </c>
      <c r="CA42" s="245">
        <v>0</v>
      </c>
      <c r="CB42" s="249">
        <v>0</v>
      </c>
      <c r="CC42" s="245">
        <v>0</v>
      </c>
      <c r="CD42" s="245">
        <v>0</v>
      </c>
      <c r="CE42" s="249">
        <v>0</v>
      </c>
      <c r="CF42" s="245">
        <v>0</v>
      </c>
      <c r="CG42" s="245">
        <v>0</v>
      </c>
      <c r="CH42" s="249">
        <v>0</v>
      </c>
      <c r="CI42" s="249"/>
      <c r="CJ42" s="249"/>
      <c r="CK42" s="249"/>
      <c r="CL42" s="255">
        <f t="shared" si="6"/>
        <v>0</v>
      </c>
      <c r="CM42" s="255">
        <f t="shared" si="6"/>
        <v>0</v>
      </c>
      <c r="CN42" s="255">
        <f t="shared" si="6"/>
        <v>0</v>
      </c>
      <c r="CO42" s="249">
        <v>0</v>
      </c>
      <c r="CP42" s="249">
        <v>0</v>
      </c>
      <c r="CQ42" s="249">
        <v>0</v>
      </c>
      <c r="CR42" s="249">
        <v>0</v>
      </c>
      <c r="CS42" s="249">
        <v>0</v>
      </c>
      <c r="CT42" s="249">
        <v>0</v>
      </c>
      <c r="CU42" s="249"/>
      <c r="CV42" s="249"/>
      <c r="CW42" s="249"/>
      <c r="CX42" s="255">
        <f t="shared" si="7"/>
        <v>0</v>
      </c>
      <c r="CY42" s="255">
        <f t="shared" si="7"/>
        <v>0</v>
      </c>
      <c r="CZ42" s="255">
        <f t="shared" si="7"/>
        <v>0</v>
      </c>
      <c r="DA42" s="246">
        <v>1</v>
      </c>
      <c r="DB42" s="247">
        <v>44</v>
      </c>
      <c r="DC42" s="266">
        <v>9000</v>
      </c>
      <c r="DD42" s="258">
        <v>1</v>
      </c>
      <c r="DE42" s="246">
        <v>107</v>
      </c>
      <c r="DF42" s="259">
        <v>33345</v>
      </c>
      <c r="DG42" s="258"/>
      <c r="DH42" s="258"/>
      <c r="DI42" s="258"/>
      <c r="DJ42" s="258">
        <v>1</v>
      </c>
      <c r="DK42" s="246">
        <v>33</v>
      </c>
      <c r="DL42" s="260">
        <v>9000</v>
      </c>
      <c r="DM42" s="260"/>
      <c r="DN42" s="260"/>
      <c r="DO42" s="260"/>
      <c r="DP42" s="261">
        <v>1</v>
      </c>
      <c r="DQ42" s="261">
        <f t="shared" si="8"/>
        <v>184</v>
      </c>
      <c r="DR42" s="262">
        <f t="shared" si="8"/>
        <v>51345</v>
      </c>
      <c r="DS42" s="263">
        <f t="shared" si="9"/>
        <v>6</v>
      </c>
      <c r="DT42" s="263">
        <f t="shared" si="9"/>
        <v>421</v>
      </c>
      <c r="DU42" s="264">
        <f t="shared" si="9"/>
        <v>85145</v>
      </c>
    </row>
    <row r="43" spans="1:125" s="265" customFormat="1" ht="24.75" customHeight="1">
      <c r="A43" s="243">
        <v>37</v>
      </c>
      <c r="B43" s="258" t="s">
        <v>1409</v>
      </c>
      <c r="C43" s="245">
        <v>0</v>
      </c>
      <c r="D43" s="245">
        <v>0</v>
      </c>
      <c r="E43" s="245">
        <v>0</v>
      </c>
      <c r="F43" s="245">
        <v>0</v>
      </c>
      <c r="G43" s="249">
        <v>0</v>
      </c>
      <c r="H43" s="249">
        <v>0</v>
      </c>
      <c r="I43" s="245">
        <v>0</v>
      </c>
      <c r="J43" s="245">
        <v>0</v>
      </c>
      <c r="K43" s="245">
        <v>0</v>
      </c>
      <c r="L43" s="245">
        <v>0</v>
      </c>
      <c r="M43" s="245">
        <v>0</v>
      </c>
      <c r="N43" s="245">
        <v>0</v>
      </c>
      <c r="O43" s="245"/>
      <c r="P43" s="245"/>
      <c r="Q43" s="245"/>
      <c r="R43" s="248">
        <f t="shared" si="1"/>
        <v>0</v>
      </c>
      <c r="S43" s="248">
        <f t="shared" si="1"/>
        <v>0</v>
      </c>
      <c r="T43" s="248">
        <f t="shared" si="1"/>
        <v>0</v>
      </c>
      <c r="U43" s="249">
        <v>0</v>
      </c>
      <c r="V43" s="250">
        <v>0</v>
      </c>
      <c r="W43" s="250">
        <v>0</v>
      </c>
      <c r="X43" s="249">
        <v>0</v>
      </c>
      <c r="Y43" s="249">
        <v>0</v>
      </c>
      <c r="Z43" s="249">
        <v>0</v>
      </c>
      <c r="AA43" s="249">
        <v>0</v>
      </c>
      <c r="AB43" s="249">
        <v>0</v>
      </c>
      <c r="AC43" s="249">
        <v>0</v>
      </c>
      <c r="AD43" s="249">
        <v>0</v>
      </c>
      <c r="AE43" s="249">
        <v>0</v>
      </c>
      <c r="AF43" s="249">
        <v>0</v>
      </c>
      <c r="AG43" s="249">
        <v>0</v>
      </c>
      <c r="AH43" s="249">
        <v>0</v>
      </c>
      <c r="AI43" s="249">
        <v>0</v>
      </c>
      <c r="AJ43" s="249"/>
      <c r="AK43" s="249"/>
      <c r="AL43" s="249"/>
      <c r="AM43" s="248">
        <f t="shared" si="2"/>
        <v>0</v>
      </c>
      <c r="AN43" s="248">
        <f t="shared" si="2"/>
        <v>0</v>
      </c>
      <c r="AO43" s="248">
        <f t="shared" si="2"/>
        <v>0</v>
      </c>
      <c r="AP43" s="249">
        <v>0</v>
      </c>
      <c r="AQ43" s="249">
        <v>0</v>
      </c>
      <c r="AR43" s="249">
        <v>0</v>
      </c>
      <c r="AS43" s="247">
        <v>2</v>
      </c>
      <c r="AT43" s="247">
        <v>69</v>
      </c>
      <c r="AU43" s="247">
        <v>13800</v>
      </c>
      <c r="AV43" s="247"/>
      <c r="AW43" s="247"/>
      <c r="AX43" s="247"/>
      <c r="AY43" s="254">
        <f t="shared" si="3"/>
        <v>2</v>
      </c>
      <c r="AZ43" s="254">
        <f t="shared" si="3"/>
        <v>69</v>
      </c>
      <c r="BA43" s="254">
        <f t="shared" si="3"/>
        <v>13800</v>
      </c>
      <c r="BB43" s="249">
        <v>0</v>
      </c>
      <c r="BC43" s="249">
        <v>0</v>
      </c>
      <c r="BD43" s="249">
        <v>0</v>
      </c>
      <c r="BE43" s="249">
        <v>0</v>
      </c>
      <c r="BF43" s="249">
        <v>0</v>
      </c>
      <c r="BG43" s="249">
        <v>0</v>
      </c>
      <c r="BH43" s="249"/>
      <c r="BI43" s="249"/>
      <c r="BJ43" s="249"/>
      <c r="BK43" s="255">
        <f t="shared" si="4"/>
        <v>0</v>
      </c>
      <c r="BL43" s="255">
        <f t="shared" si="4"/>
        <v>0</v>
      </c>
      <c r="BM43" s="255">
        <f t="shared" si="4"/>
        <v>0</v>
      </c>
      <c r="BN43" s="245">
        <v>0</v>
      </c>
      <c r="BO43" s="249">
        <v>0</v>
      </c>
      <c r="BP43" s="249">
        <v>0</v>
      </c>
      <c r="BQ43" s="245">
        <v>0</v>
      </c>
      <c r="BR43" s="245">
        <v>0</v>
      </c>
      <c r="BS43" s="249">
        <v>0</v>
      </c>
      <c r="BT43" s="249"/>
      <c r="BU43" s="249"/>
      <c r="BV43" s="249"/>
      <c r="BW43" s="255">
        <f t="shared" si="5"/>
        <v>0</v>
      </c>
      <c r="BX43" s="255">
        <f t="shared" si="5"/>
        <v>0</v>
      </c>
      <c r="BY43" s="255">
        <f t="shared" si="5"/>
        <v>0</v>
      </c>
      <c r="BZ43" s="245">
        <v>0</v>
      </c>
      <c r="CA43" s="245">
        <v>0</v>
      </c>
      <c r="CB43" s="249">
        <v>0</v>
      </c>
      <c r="CC43" s="245">
        <v>0</v>
      </c>
      <c r="CD43" s="245">
        <v>0</v>
      </c>
      <c r="CE43" s="249">
        <v>0</v>
      </c>
      <c r="CF43" s="245">
        <v>0</v>
      </c>
      <c r="CG43" s="245">
        <v>0</v>
      </c>
      <c r="CH43" s="249">
        <v>0</v>
      </c>
      <c r="CI43" s="249"/>
      <c r="CJ43" s="249"/>
      <c r="CK43" s="249"/>
      <c r="CL43" s="255">
        <f t="shared" si="6"/>
        <v>0</v>
      </c>
      <c r="CM43" s="255">
        <f t="shared" si="6"/>
        <v>0</v>
      </c>
      <c r="CN43" s="255">
        <f t="shared" si="6"/>
        <v>0</v>
      </c>
      <c r="CO43" s="249">
        <v>0</v>
      </c>
      <c r="CP43" s="249">
        <v>0</v>
      </c>
      <c r="CQ43" s="249">
        <v>0</v>
      </c>
      <c r="CR43" s="249">
        <v>0</v>
      </c>
      <c r="CS43" s="249">
        <v>0</v>
      </c>
      <c r="CT43" s="249">
        <v>0</v>
      </c>
      <c r="CU43" s="249"/>
      <c r="CV43" s="249"/>
      <c r="CW43" s="249"/>
      <c r="CX43" s="255">
        <f t="shared" si="7"/>
        <v>0</v>
      </c>
      <c r="CY43" s="255">
        <f t="shared" si="7"/>
        <v>0</v>
      </c>
      <c r="CZ43" s="255">
        <f t="shared" si="7"/>
        <v>0</v>
      </c>
      <c r="DA43" s="246">
        <v>1</v>
      </c>
      <c r="DB43" s="247">
        <v>427</v>
      </c>
      <c r="DC43" s="266">
        <v>5000</v>
      </c>
      <c r="DD43" s="258">
        <v>1</v>
      </c>
      <c r="DE43" s="246">
        <v>126</v>
      </c>
      <c r="DF43" s="259">
        <v>12000</v>
      </c>
      <c r="DG43" s="258"/>
      <c r="DH43" s="258"/>
      <c r="DI43" s="258"/>
      <c r="DJ43" s="258">
        <v>1</v>
      </c>
      <c r="DK43" s="246">
        <v>97</v>
      </c>
      <c r="DL43" s="260">
        <v>10500</v>
      </c>
      <c r="DM43" s="260"/>
      <c r="DN43" s="260"/>
      <c r="DO43" s="260"/>
      <c r="DP43" s="261">
        <v>1</v>
      </c>
      <c r="DQ43" s="261">
        <f t="shared" si="8"/>
        <v>650</v>
      </c>
      <c r="DR43" s="262">
        <f t="shared" si="8"/>
        <v>27500</v>
      </c>
      <c r="DS43" s="263">
        <f t="shared" si="9"/>
        <v>3</v>
      </c>
      <c r="DT43" s="263">
        <f t="shared" si="9"/>
        <v>719</v>
      </c>
      <c r="DU43" s="264">
        <f t="shared" si="9"/>
        <v>41300</v>
      </c>
    </row>
    <row r="44" spans="1:125" s="265" customFormat="1" ht="25.5" customHeight="1">
      <c r="A44" s="243">
        <v>38</v>
      </c>
      <c r="B44" s="258" t="s">
        <v>1108</v>
      </c>
      <c r="C44" s="245">
        <v>0</v>
      </c>
      <c r="D44" s="245">
        <v>0</v>
      </c>
      <c r="E44" s="245">
        <v>0</v>
      </c>
      <c r="F44" s="245">
        <v>0</v>
      </c>
      <c r="G44" s="249">
        <v>0</v>
      </c>
      <c r="H44" s="249">
        <v>0</v>
      </c>
      <c r="I44" s="245">
        <v>0</v>
      </c>
      <c r="J44" s="245">
        <v>0</v>
      </c>
      <c r="K44" s="245">
        <v>0</v>
      </c>
      <c r="L44" s="245">
        <v>0</v>
      </c>
      <c r="M44" s="245">
        <v>0</v>
      </c>
      <c r="N44" s="245">
        <v>0</v>
      </c>
      <c r="O44" s="245"/>
      <c r="P44" s="245"/>
      <c r="Q44" s="245"/>
      <c r="R44" s="248">
        <f t="shared" si="1"/>
        <v>0</v>
      </c>
      <c r="S44" s="248">
        <f t="shared" si="1"/>
        <v>0</v>
      </c>
      <c r="T44" s="248">
        <f t="shared" si="1"/>
        <v>0</v>
      </c>
      <c r="U44" s="249">
        <v>0</v>
      </c>
      <c r="V44" s="250">
        <v>0</v>
      </c>
      <c r="W44" s="250">
        <v>0</v>
      </c>
      <c r="X44" s="249">
        <v>0</v>
      </c>
      <c r="Y44" s="249">
        <v>0</v>
      </c>
      <c r="Z44" s="249">
        <v>0</v>
      </c>
      <c r="AA44" s="249">
        <v>0</v>
      </c>
      <c r="AB44" s="249">
        <v>0</v>
      </c>
      <c r="AC44" s="249">
        <v>0</v>
      </c>
      <c r="AD44" s="249">
        <v>0</v>
      </c>
      <c r="AE44" s="249">
        <v>0</v>
      </c>
      <c r="AF44" s="249">
        <v>0</v>
      </c>
      <c r="AG44" s="246">
        <v>1</v>
      </c>
      <c r="AH44" s="246">
        <v>179</v>
      </c>
      <c r="AI44" s="246">
        <v>1620</v>
      </c>
      <c r="AJ44" s="246"/>
      <c r="AK44" s="246"/>
      <c r="AL44" s="246"/>
      <c r="AM44" s="248">
        <f t="shared" si="2"/>
        <v>1</v>
      </c>
      <c r="AN44" s="248">
        <f t="shared" si="2"/>
        <v>179</v>
      </c>
      <c r="AO44" s="248">
        <f t="shared" si="2"/>
        <v>1620</v>
      </c>
      <c r="AP44" s="249">
        <v>0</v>
      </c>
      <c r="AQ44" s="249">
        <v>0</v>
      </c>
      <c r="AR44" s="249">
        <v>0</v>
      </c>
      <c r="AS44" s="249">
        <v>0</v>
      </c>
      <c r="AT44" s="249">
        <v>0</v>
      </c>
      <c r="AU44" s="249">
        <v>0</v>
      </c>
      <c r="AV44" s="249"/>
      <c r="AW44" s="249"/>
      <c r="AX44" s="249"/>
      <c r="AY44" s="254">
        <f t="shared" si="3"/>
        <v>0</v>
      </c>
      <c r="AZ44" s="254">
        <f t="shared" si="3"/>
        <v>0</v>
      </c>
      <c r="BA44" s="254">
        <f t="shared" si="3"/>
        <v>0</v>
      </c>
      <c r="BB44" s="247">
        <v>1</v>
      </c>
      <c r="BC44" s="247">
        <v>11</v>
      </c>
      <c r="BD44" s="247">
        <v>10000</v>
      </c>
      <c r="BE44" s="249">
        <v>0</v>
      </c>
      <c r="BF44" s="249">
        <v>0</v>
      </c>
      <c r="BG44" s="249">
        <v>0</v>
      </c>
      <c r="BH44" s="249"/>
      <c r="BI44" s="249"/>
      <c r="BJ44" s="249"/>
      <c r="BK44" s="255">
        <f t="shared" si="4"/>
        <v>1</v>
      </c>
      <c r="BL44" s="255">
        <f t="shared" si="4"/>
        <v>11</v>
      </c>
      <c r="BM44" s="255">
        <f t="shared" si="4"/>
        <v>10000</v>
      </c>
      <c r="BN44" s="245">
        <v>0</v>
      </c>
      <c r="BO44" s="249">
        <v>0</v>
      </c>
      <c r="BP44" s="249">
        <v>0</v>
      </c>
      <c r="BQ44" s="245">
        <v>0</v>
      </c>
      <c r="BR44" s="245">
        <v>0</v>
      </c>
      <c r="BS44" s="249">
        <v>0</v>
      </c>
      <c r="BT44" s="249"/>
      <c r="BU44" s="249"/>
      <c r="BV44" s="249"/>
      <c r="BW44" s="255">
        <f t="shared" si="5"/>
        <v>0</v>
      </c>
      <c r="BX44" s="255">
        <f t="shared" si="5"/>
        <v>0</v>
      </c>
      <c r="BY44" s="255">
        <f t="shared" si="5"/>
        <v>0</v>
      </c>
      <c r="BZ44" s="245">
        <v>0</v>
      </c>
      <c r="CA44" s="245">
        <v>0</v>
      </c>
      <c r="CB44" s="249">
        <v>0</v>
      </c>
      <c r="CC44" s="245">
        <v>0</v>
      </c>
      <c r="CD44" s="245">
        <v>0</v>
      </c>
      <c r="CE44" s="249">
        <v>0</v>
      </c>
      <c r="CF44" s="245">
        <v>0</v>
      </c>
      <c r="CG44" s="245">
        <v>0</v>
      </c>
      <c r="CH44" s="249">
        <v>0</v>
      </c>
      <c r="CI44" s="249"/>
      <c r="CJ44" s="249"/>
      <c r="CK44" s="249"/>
      <c r="CL44" s="255">
        <f t="shared" si="6"/>
        <v>0</v>
      </c>
      <c r="CM44" s="255">
        <f t="shared" si="6"/>
        <v>0</v>
      </c>
      <c r="CN44" s="255">
        <f t="shared" si="6"/>
        <v>0</v>
      </c>
      <c r="CO44" s="249">
        <v>0</v>
      </c>
      <c r="CP44" s="249">
        <v>0</v>
      </c>
      <c r="CQ44" s="249">
        <v>0</v>
      </c>
      <c r="CR44" s="249">
        <v>0</v>
      </c>
      <c r="CS44" s="249">
        <v>0</v>
      </c>
      <c r="CT44" s="249">
        <v>0</v>
      </c>
      <c r="CU44" s="249"/>
      <c r="CV44" s="249"/>
      <c r="CW44" s="249"/>
      <c r="CX44" s="255">
        <f t="shared" si="7"/>
        <v>0</v>
      </c>
      <c r="CY44" s="255">
        <f t="shared" si="7"/>
        <v>0</v>
      </c>
      <c r="CZ44" s="255">
        <f t="shared" si="7"/>
        <v>0</v>
      </c>
      <c r="DA44" s="246">
        <v>1</v>
      </c>
      <c r="DB44" s="247">
        <v>432</v>
      </c>
      <c r="DC44" s="266">
        <v>29100</v>
      </c>
      <c r="DD44" s="258">
        <v>1</v>
      </c>
      <c r="DE44" s="246">
        <v>120</v>
      </c>
      <c r="DF44" s="259">
        <v>19220</v>
      </c>
      <c r="DG44" s="258"/>
      <c r="DH44" s="258"/>
      <c r="DI44" s="258"/>
      <c r="DJ44" s="258">
        <v>1</v>
      </c>
      <c r="DK44" s="246">
        <v>85</v>
      </c>
      <c r="DL44" s="260">
        <v>17000</v>
      </c>
      <c r="DM44" s="260"/>
      <c r="DN44" s="260"/>
      <c r="DO44" s="260"/>
      <c r="DP44" s="261">
        <v>1</v>
      </c>
      <c r="DQ44" s="261">
        <f t="shared" si="8"/>
        <v>637</v>
      </c>
      <c r="DR44" s="262">
        <f t="shared" si="8"/>
        <v>65320</v>
      </c>
      <c r="DS44" s="263">
        <f t="shared" si="9"/>
        <v>3</v>
      </c>
      <c r="DT44" s="263">
        <f t="shared" si="9"/>
        <v>827</v>
      </c>
      <c r="DU44" s="264">
        <f t="shared" si="9"/>
        <v>76940</v>
      </c>
    </row>
    <row r="45" spans="1:125" s="265" customFormat="1" ht="25.5" customHeight="1">
      <c r="A45" s="243">
        <v>39</v>
      </c>
      <c r="B45" s="258" t="s">
        <v>1362</v>
      </c>
      <c r="C45" s="245">
        <v>0</v>
      </c>
      <c r="D45" s="245">
        <v>0</v>
      </c>
      <c r="E45" s="245">
        <v>0</v>
      </c>
      <c r="F45" s="245">
        <v>0</v>
      </c>
      <c r="G45" s="249">
        <v>0</v>
      </c>
      <c r="H45" s="249">
        <v>0</v>
      </c>
      <c r="I45" s="245">
        <v>0</v>
      </c>
      <c r="J45" s="245">
        <v>0</v>
      </c>
      <c r="K45" s="245">
        <v>0</v>
      </c>
      <c r="L45" s="245">
        <v>0</v>
      </c>
      <c r="M45" s="245">
        <v>0</v>
      </c>
      <c r="N45" s="245">
        <v>0</v>
      </c>
      <c r="O45" s="245"/>
      <c r="P45" s="245"/>
      <c r="Q45" s="245"/>
      <c r="R45" s="248">
        <f t="shared" si="1"/>
        <v>0</v>
      </c>
      <c r="S45" s="248">
        <f t="shared" si="1"/>
        <v>0</v>
      </c>
      <c r="T45" s="248">
        <f t="shared" si="1"/>
        <v>0</v>
      </c>
      <c r="U45" s="249">
        <v>0</v>
      </c>
      <c r="V45" s="250">
        <v>0</v>
      </c>
      <c r="W45" s="250">
        <v>0</v>
      </c>
      <c r="X45" s="250">
        <v>0</v>
      </c>
      <c r="Y45" s="250">
        <v>0</v>
      </c>
      <c r="Z45" s="250">
        <v>0</v>
      </c>
      <c r="AA45" s="249">
        <v>0</v>
      </c>
      <c r="AB45" s="249">
        <v>0</v>
      </c>
      <c r="AC45" s="249">
        <v>0</v>
      </c>
      <c r="AD45" s="249">
        <v>0</v>
      </c>
      <c r="AE45" s="249">
        <v>0</v>
      </c>
      <c r="AF45" s="249">
        <v>0</v>
      </c>
      <c r="AG45" s="249">
        <v>0</v>
      </c>
      <c r="AH45" s="249">
        <v>0</v>
      </c>
      <c r="AI45" s="249">
        <v>0</v>
      </c>
      <c r="AJ45" s="249"/>
      <c r="AK45" s="249"/>
      <c r="AL45" s="249"/>
      <c r="AM45" s="248">
        <f t="shared" si="2"/>
        <v>0</v>
      </c>
      <c r="AN45" s="248">
        <f t="shared" si="2"/>
        <v>0</v>
      </c>
      <c r="AO45" s="248">
        <f t="shared" si="2"/>
        <v>0</v>
      </c>
      <c r="AP45" s="249">
        <v>0</v>
      </c>
      <c r="AQ45" s="249">
        <v>0</v>
      </c>
      <c r="AR45" s="249">
        <v>0</v>
      </c>
      <c r="AS45" s="249">
        <v>0</v>
      </c>
      <c r="AT45" s="249">
        <v>0</v>
      </c>
      <c r="AU45" s="249">
        <v>0</v>
      </c>
      <c r="AV45" s="249"/>
      <c r="AW45" s="249"/>
      <c r="AX45" s="249"/>
      <c r="AY45" s="254">
        <f t="shared" si="3"/>
        <v>0</v>
      </c>
      <c r="AZ45" s="254">
        <f t="shared" si="3"/>
        <v>0</v>
      </c>
      <c r="BA45" s="254">
        <f t="shared" si="3"/>
        <v>0</v>
      </c>
      <c r="BB45" s="249">
        <v>0</v>
      </c>
      <c r="BC45" s="249">
        <v>0</v>
      </c>
      <c r="BD45" s="249">
        <v>0</v>
      </c>
      <c r="BE45" s="249">
        <v>0</v>
      </c>
      <c r="BF45" s="249">
        <v>0</v>
      </c>
      <c r="BG45" s="249">
        <v>0</v>
      </c>
      <c r="BH45" s="249"/>
      <c r="BI45" s="249"/>
      <c r="BJ45" s="249"/>
      <c r="BK45" s="255">
        <f t="shared" si="4"/>
        <v>0</v>
      </c>
      <c r="BL45" s="255">
        <f t="shared" si="4"/>
        <v>0</v>
      </c>
      <c r="BM45" s="255">
        <f t="shared" si="4"/>
        <v>0</v>
      </c>
      <c r="BN45" s="245">
        <v>0</v>
      </c>
      <c r="BO45" s="249">
        <v>0</v>
      </c>
      <c r="BP45" s="249">
        <v>0</v>
      </c>
      <c r="BQ45" s="245">
        <v>0</v>
      </c>
      <c r="BR45" s="245">
        <v>0</v>
      </c>
      <c r="BS45" s="249">
        <v>0</v>
      </c>
      <c r="BT45" s="249"/>
      <c r="BU45" s="249"/>
      <c r="BV45" s="249"/>
      <c r="BW45" s="255">
        <f t="shared" si="5"/>
        <v>0</v>
      </c>
      <c r="BX45" s="255">
        <f t="shared" si="5"/>
        <v>0</v>
      </c>
      <c r="BY45" s="255">
        <f t="shared" si="5"/>
        <v>0</v>
      </c>
      <c r="BZ45" s="245">
        <v>0</v>
      </c>
      <c r="CA45" s="245">
        <v>0</v>
      </c>
      <c r="CB45" s="249">
        <v>0</v>
      </c>
      <c r="CC45" s="245">
        <v>0</v>
      </c>
      <c r="CD45" s="245">
        <v>0</v>
      </c>
      <c r="CE45" s="249">
        <v>0</v>
      </c>
      <c r="CF45" s="245">
        <v>0</v>
      </c>
      <c r="CG45" s="245">
        <v>0</v>
      </c>
      <c r="CH45" s="249">
        <v>0</v>
      </c>
      <c r="CI45" s="249"/>
      <c r="CJ45" s="249"/>
      <c r="CK45" s="249"/>
      <c r="CL45" s="255">
        <f t="shared" si="6"/>
        <v>0</v>
      </c>
      <c r="CM45" s="255">
        <f t="shared" si="6"/>
        <v>0</v>
      </c>
      <c r="CN45" s="255">
        <f t="shared" si="6"/>
        <v>0</v>
      </c>
      <c r="CO45" s="249">
        <v>0</v>
      </c>
      <c r="CP45" s="249">
        <v>0</v>
      </c>
      <c r="CQ45" s="249">
        <v>0</v>
      </c>
      <c r="CR45" s="249">
        <v>0</v>
      </c>
      <c r="CS45" s="249">
        <v>0</v>
      </c>
      <c r="CT45" s="249">
        <v>0</v>
      </c>
      <c r="CU45" s="249"/>
      <c r="CV45" s="249"/>
      <c r="CW45" s="249"/>
      <c r="CX45" s="255">
        <f t="shared" si="7"/>
        <v>0</v>
      </c>
      <c r="CY45" s="255">
        <f t="shared" si="7"/>
        <v>0</v>
      </c>
      <c r="CZ45" s="255">
        <f t="shared" si="7"/>
        <v>0</v>
      </c>
      <c r="DA45" s="246">
        <v>0</v>
      </c>
      <c r="DB45" s="246">
        <v>0</v>
      </c>
      <c r="DC45" s="259">
        <v>0</v>
      </c>
      <c r="DD45" s="258">
        <v>1</v>
      </c>
      <c r="DE45" s="246">
        <v>132</v>
      </c>
      <c r="DF45" s="259">
        <v>27000</v>
      </c>
      <c r="DG45" s="258"/>
      <c r="DH45" s="258"/>
      <c r="DI45" s="258"/>
      <c r="DJ45" s="258">
        <v>1</v>
      </c>
      <c r="DK45" s="246">
        <v>26</v>
      </c>
      <c r="DL45" s="260">
        <v>9000</v>
      </c>
      <c r="DM45" s="260"/>
      <c r="DN45" s="260"/>
      <c r="DO45" s="260"/>
      <c r="DP45" s="261">
        <v>1</v>
      </c>
      <c r="DQ45" s="261">
        <f t="shared" si="8"/>
        <v>158</v>
      </c>
      <c r="DR45" s="262">
        <f t="shared" si="8"/>
        <v>36000</v>
      </c>
      <c r="DS45" s="263">
        <f t="shared" si="9"/>
        <v>1</v>
      </c>
      <c r="DT45" s="263">
        <f t="shared" si="9"/>
        <v>158</v>
      </c>
      <c r="DU45" s="264">
        <f t="shared" si="9"/>
        <v>36000</v>
      </c>
    </row>
    <row r="46" spans="1:125" s="265" customFormat="1" ht="25.5" customHeight="1">
      <c r="A46" s="243">
        <v>40</v>
      </c>
      <c r="B46" s="258" t="s">
        <v>1142</v>
      </c>
      <c r="C46" s="245">
        <v>0</v>
      </c>
      <c r="D46" s="245">
        <v>0</v>
      </c>
      <c r="E46" s="245">
        <v>0</v>
      </c>
      <c r="F46" s="245">
        <v>0</v>
      </c>
      <c r="G46" s="249">
        <v>0</v>
      </c>
      <c r="H46" s="249">
        <v>0</v>
      </c>
      <c r="I46" s="247">
        <v>7</v>
      </c>
      <c r="J46" s="247">
        <v>2831</v>
      </c>
      <c r="K46" s="247">
        <v>250000</v>
      </c>
      <c r="L46" s="245">
        <v>1</v>
      </c>
      <c r="M46" s="245">
        <v>293</v>
      </c>
      <c r="N46" s="245">
        <v>30000</v>
      </c>
      <c r="O46" s="245"/>
      <c r="P46" s="245"/>
      <c r="Q46" s="245"/>
      <c r="R46" s="248">
        <f t="shared" si="1"/>
        <v>8</v>
      </c>
      <c r="S46" s="248">
        <f t="shared" si="1"/>
        <v>3124</v>
      </c>
      <c r="T46" s="248">
        <f t="shared" si="1"/>
        <v>280000</v>
      </c>
      <c r="U46" s="249">
        <v>0</v>
      </c>
      <c r="V46" s="250">
        <v>0</v>
      </c>
      <c r="W46" s="250">
        <v>0</v>
      </c>
      <c r="X46" s="249">
        <v>0</v>
      </c>
      <c r="Y46" s="249">
        <v>0</v>
      </c>
      <c r="Z46" s="249">
        <v>0</v>
      </c>
      <c r="AA46" s="267">
        <v>2</v>
      </c>
      <c r="AB46" s="267">
        <v>282</v>
      </c>
      <c r="AC46" s="267">
        <v>19332</v>
      </c>
      <c r="AD46" s="249">
        <v>0</v>
      </c>
      <c r="AE46" s="249">
        <v>0</v>
      </c>
      <c r="AF46" s="249">
        <v>0</v>
      </c>
      <c r="AG46" s="246">
        <v>3</v>
      </c>
      <c r="AH46" s="246">
        <v>1294</v>
      </c>
      <c r="AI46" s="246">
        <v>41526</v>
      </c>
      <c r="AJ46" s="246"/>
      <c r="AK46" s="246"/>
      <c r="AL46" s="246"/>
      <c r="AM46" s="248">
        <f t="shared" si="2"/>
        <v>5</v>
      </c>
      <c r="AN46" s="248">
        <f t="shared" si="2"/>
        <v>1576</v>
      </c>
      <c r="AO46" s="248">
        <f t="shared" si="2"/>
        <v>60858</v>
      </c>
      <c r="AP46" s="253">
        <v>3</v>
      </c>
      <c r="AQ46" s="253">
        <v>510</v>
      </c>
      <c r="AR46" s="253">
        <v>102000</v>
      </c>
      <c r="AS46" s="253">
        <v>16</v>
      </c>
      <c r="AT46" s="253">
        <v>1886</v>
      </c>
      <c r="AU46" s="253">
        <v>377200</v>
      </c>
      <c r="AV46" s="253"/>
      <c r="AW46" s="253"/>
      <c r="AX46" s="253"/>
      <c r="AY46" s="254">
        <f t="shared" si="3"/>
        <v>19</v>
      </c>
      <c r="AZ46" s="254">
        <f t="shared" si="3"/>
        <v>2396</v>
      </c>
      <c r="BA46" s="254">
        <f t="shared" si="3"/>
        <v>479200</v>
      </c>
      <c r="BB46" s="249">
        <v>0</v>
      </c>
      <c r="BC46" s="249">
        <v>0</v>
      </c>
      <c r="BD46" s="249">
        <v>0</v>
      </c>
      <c r="BE46" s="249">
        <v>0</v>
      </c>
      <c r="BF46" s="249">
        <v>0</v>
      </c>
      <c r="BG46" s="249">
        <v>0</v>
      </c>
      <c r="BH46" s="249"/>
      <c r="BI46" s="249"/>
      <c r="BJ46" s="249"/>
      <c r="BK46" s="255">
        <f t="shared" si="4"/>
        <v>0</v>
      </c>
      <c r="BL46" s="255">
        <f t="shared" si="4"/>
        <v>0</v>
      </c>
      <c r="BM46" s="255">
        <f t="shared" si="4"/>
        <v>0</v>
      </c>
      <c r="BN46" s="245">
        <v>0</v>
      </c>
      <c r="BO46" s="249">
        <v>0</v>
      </c>
      <c r="BP46" s="249">
        <v>0</v>
      </c>
      <c r="BQ46" s="245">
        <v>0</v>
      </c>
      <c r="BR46" s="245">
        <v>0</v>
      </c>
      <c r="BS46" s="249">
        <v>0</v>
      </c>
      <c r="BT46" s="249"/>
      <c r="BU46" s="249"/>
      <c r="BV46" s="249"/>
      <c r="BW46" s="255">
        <f t="shared" si="5"/>
        <v>0</v>
      </c>
      <c r="BX46" s="255">
        <f t="shared" si="5"/>
        <v>0</v>
      </c>
      <c r="BY46" s="255">
        <f t="shared" si="5"/>
        <v>0</v>
      </c>
      <c r="BZ46" s="245">
        <v>0</v>
      </c>
      <c r="CA46" s="245">
        <v>0</v>
      </c>
      <c r="CB46" s="249">
        <v>0</v>
      </c>
      <c r="CC46" s="245">
        <v>0</v>
      </c>
      <c r="CD46" s="245">
        <v>0</v>
      </c>
      <c r="CE46" s="249">
        <v>0</v>
      </c>
      <c r="CF46" s="245">
        <v>0</v>
      </c>
      <c r="CG46" s="245">
        <v>0</v>
      </c>
      <c r="CH46" s="249">
        <v>0</v>
      </c>
      <c r="CI46" s="249"/>
      <c r="CJ46" s="249"/>
      <c r="CK46" s="249"/>
      <c r="CL46" s="255">
        <f t="shared" si="6"/>
        <v>0</v>
      </c>
      <c r="CM46" s="255">
        <f t="shared" si="6"/>
        <v>0</v>
      </c>
      <c r="CN46" s="255">
        <f t="shared" si="6"/>
        <v>0</v>
      </c>
      <c r="CO46" s="249">
        <v>0</v>
      </c>
      <c r="CP46" s="249">
        <v>0</v>
      </c>
      <c r="CQ46" s="249">
        <v>0</v>
      </c>
      <c r="CR46" s="249">
        <v>0</v>
      </c>
      <c r="CS46" s="249">
        <v>0</v>
      </c>
      <c r="CT46" s="249">
        <v>0</v>
      </c>
      <c r="CU46" s="249"/>
      <c r="CV46" s="249"/>
      <c r="CW46" s="249"/>
      <c r="CX46" s="255">
        <f t="shared" si="7"/>
        <v>0</v>
      </c>
      <c r="CY46" s="255">
        <f t="shared" si="7"/>
        <v>0</v>
      </c>
      <c r="CZ46" s="255">
        <f t="shared" si="7"/>
        <v>0</v>
      </c>
      <c r="DA46" s="246">
        <v>1</v>
      </c>
      <c r="DB46" s="247">
        <v>1937</v>
      </c>
      <c r="DC46" s="266">
        <v>176535</v>
      </c>
      <c r="DD46" s="258">
        <v>1</v>
      </c>
      <c r="DE46" s="246">
        <v>921</v>
      </c>
      <c r="DF46" s="259">
        <v>174937</v>
      </c>
      <c r="DG46" s="258"/>
      <c r="DH46" s="258"/>
      <c r="DI46" s="258"/>
      <c r="DJ46" s="258">
        <v>1</v>
      </c>
      <c r="DK46" s="246">
        <v>318</v>
      </c>
      <c r="DL46" s="260">
        <v>84182</v>
      </c>
      <c r="DM46" s="260"/>
      <c r="DN46" s="260"/>
      <c r="DO46" s="260"/>
      <c r="DP46" s="261">
        <v>1</v>
      </c>
      <c r="DQ46" s="261">
        <f t="shared" si="8"/>
        <v>3176</v>
      </c>
      <c r="DR46" s="262">
        <f t="shared" si="8"/>
        <v>435654</v>
      </c>
      <c r="DS46" s="263">
        <f t="shared" si="9"/>
        <v>33</v>
      </c>
      <c r="DT46" s="263">
        <f t="shared" si="9"/>
        <v>10272</v>
      </c>
      <c r="DU46" s="264">
        <f t="shared" si="9"/>
        <v>1255712</v>
      </c>
    </row>
    <row r="47" spans="1:125" s="265" customFormat="1" ht="25.5" customHeight="1">
      <c r="A47" s="243">
        <v>41</v>
      </c>
      <c r="B47" s="258" t="s">
        <v>1360</v>
      </c>
      <c r="C47" s="245">
        <v>0</v>
      </c>
      <c r="D47" s="245">
        <v>0</v>
      </c>
      <c r="E47" s="245">
        <v>0</v>
      </c>
      <c r="F47" s="267">
        <v>1</v>
      </c>
      <c r="G47" s="267">
        <v>241</v>
      </c>
      <c r="H47" s="267">
        <v>20000</v>
      </c>
      <c r="I47" s="247">
        <v>1</v>
      </c>
      <c r="J47" s="247">
        <v>145</v>
      </c>
      <c r="K47" s="247">
        <v>10000</v>
      </c>
      <c r="L47" s="245">
        <v>1</v>
      </c>
      <c r="M47" s="245">
        <v>128</v>
      </c>
      <c r="N47" s="245">
        <v>10000</v>
      </c>
      <c r="O47" s="245"/>
      <c r="P47" s="245"/>
      <c r="Q47" s="245"/>
      <c r="R47" s="248">
        <f t="shared" si="1"/>
        <v>3</v>
      </c>
      <c r="S47" s="248">
        <f t="shared" si="1"/>
        <v>514</v>
      </c>
      <c r="T47" s="248">
        <f t="shared" si="1"/>
        <v>40000</v>
      </c>
      <c r="U47" s="249">
        <v>0</v>
      </c>
      <c r="V47" s="250">
        <v>0</v>
      </c>
      <c r="W47" s="250">
        <v>0</v>
      </c>
      <c r="X47" s="249">
        <v>0</v>
      </c>
      <c r="Y47" s="249">
        <v>0</v>
      </c>
      <c r="Z47" s="249">
        <v>0</v>
      </c>
      <c r="AA47" s="249">
        <v>0</v>
      </c>
      <c r="AB47" s="249">
        <v>0</v>
      </c>
      <c r="AC47" s="249">
        <v>0</v>
      </c>
      <c r="AD47" s="249">
        <v>0</v>
      </c>
      <c r="AE47" s="249">
        <v>0</v>
      </c>
      <c r="AF47" s="249">
        <v>0</v>
      </c>
      <c r="AG47" s="249">
        <v>0</v>
      </c>
      <c r="AH47" s="249">
        <v>0</v>
      </c>
      <c r="AI47" s="249">
        <v>0</v>
      </c>
      <c r="AJ47" s="249"/>
      <c r="AK47" s="249"/>
      <c r="AL47" s="249"/>
      <c r="AM47" s="248">
        <f t="shared" si="2"/>
        <v>0</v>
      </c>
      <c r="AN47" s="248">
        <f t="shared" si="2"/>
        <v>0</v>
      </c>
      <c r="AO47" s="248">
        <f t="shared" si="2"/>
        <v>0</v>
      </c>
      <c r="AP47" s="249">
        <v>0</v>
      </c>
      <c r="AQ47" s="249">
        <v>0</v>
      </c>
      <c r="AR47" s="249">
        <v>0</v>
      </c>
      <c r="AS47" s="249">
        <v>0</v>
      </c>
      <c r="AT47" s="249">
        <v>0</v>
      </c>
      <c r="AU47" s="249">
        <v>0</v>
      </c>
      <c r="AV47" s="249"/>
      <c r="AW47" s="249"/>
      <c r="AX47" s="249"/>
      <c r="AY47" s="254">
        <f t="shared" si="3"/>
        <v>0</v>
      </c>
      <c r="AZ47" s="254">
        <f t="shared" si="3"/>
        <v>0</v>
      </c>
      <c r="BA47" s="254">
        <f t="shared" si="3"/>
        <v>0</v>
      </c>
      <c r="BB47" s="249">
        <v>0</v>
      </c>
      <c r="BC47" s="249">
        <v>0</v>
      </c>
      <c r="BD47" s="249">
        <v>0</v>
      </c>
      <c r="BE47" s="249">
        <v>0</v>
      </c>
      <c r="BF47" s="249">
        <v>0</v>
      </c>
      <c r="BG47" s="249">
        <v>0</v>
      </c>
      <c r="BH47" s="249"/>
      <c r="BI47" s="249"/>
      <c r="BJ47" s="249"/>
      <c r="BK47" s="255">
        <f t="shared" si="4"/>
        <v>0</v>
      </c>
      <c r="BL47" s="255">
        <f t="shared" si="4"/>
        <v>0</v>
      </c>
      <c r="BM47" s="255">
        <f t="shared" si="4"/>
        <v>0</v>
      </c>
      <c r="BN47" s="245">
        <v>0</v>
      </c>
      <c r="BO47" s="249">
        <v>0</v>
      </c>
      <c r="BP47" s="249">
        <v>0</v>
      </c>
      <c r="BQ47" s="246">
        <v>1</v>
      </c>
      <c r="BR47" s="246">
        <v>4</v>
      </c>
      <c r="BS47" s="246">
        <v>4000</v>
      </c>
      <c r="BT47" s="246"/>
      <c r="BU47" s="246"/>
      <c r="BV47" s="246"/>
      <c r="BW47" s="255">
        <f t="shared" si="5"/>
        <v>1</v>
      </c>
      <c r="BX47" s="255">
        <f t="shared" si="5"/>
        <v>4</v>
      </c>
      <c r="BY47" s="255">
        <f t="shared" si="5"/>
        <v>4000</v>
      </c>
      <c r="BZ47" s="245">
        <v>0</v>
      </c>
      <c r="CA47" s="245">
        <v>0</v>
      </c>
      <c r="CB47" s="249">
        <v>0</v>
      </c>
      <c r="CC47" s="247">
        <v>1</v>
      </c>
      <c r="CD47" s="247">
        <v>191</v>
      </c>
      <c r="CE47" s="247">
        <v>19100</v>
      </c>
      <c r="CF47" s="247">
        <v>2</v>
      </c>
      <c r="CG47" s="247">
        <v>193</v>
      </c>
      <c r="CH47" s="247">
        <v>17650</v>
      </c>
      <c r="CI47" s="247"/>
      <c r="CJ47" s="247"/>
      <c r="CK47" s="247"/>
      <c r="CL47" s="255">
        <f t="shared" si="6"/>
        <v>3</v>
      </c>
      <c r="CM47" s="255">
        <f t="shared" si="6"/>
        <v>384</v>
      </c>
      <c r="CN47" s="255">
        <f t="shared" si="6"/>
        <v>36750</v>
      </c>
      <c r="CO47" s="247">
        <v>1</v>
      </c>
      <c r="CP47" s="247">
        <v>106</v>
      </c>
      <c r="CQ47" s="247">
        <v>106000</v>
      </c>
      <c r="CR47" s="247">
        <v>1</v>
      </c>
      <c r="CS47" s="247">
        <v>61</v>
      </c>
      <c r="CT47" s="247">
        <v>61000</v>
      </c>
      <c r="CU47" s="247"/>
      <c r="CV47" s="247"/>
      <c r="CW47" s="247"/>
      <c r="CX47" s="255">
        <f t="shared" si="7"/>
        <v>2</v>
      </c>
      <c r="CY47" s="255">
        <f t="shared" si="7"/>
        <v>167</v>
      </c>
      <c r="CZ47" s="255">
        <f t="shared" si="7"/>
        <v>167000</v>
      </c>
      <c r="DA47" s="246">
        <v>1</v>
      </c>
      <c r="DB47" s="247">
        <v>96</v>
      </c>
      <c r="DC47" s="266">
        <v>18680</v>
      </c>
      <c r="DD47" s="258">
        <v>1</v>
      </c>
      <c r="DE47" s="246">
        <v>121</v>
      </c>
      <c r="DF47" s="259">
        <v>23100</v>
      </c>
      <c r="DG47" s="258"/>
      <c r="DH47" s="258"/>
      <c r="DI47" s="258"/>
      <c r="DJ47" s="258">
        <v>1</v>
      </c>
      <c r="DK47" s="246">
        <v>35</v>
      </c>
      <c r="DL47" s="260">
        <v>9000</v>
      </c>
      <c r="DM47" s="260"/>
      <c r="DN47" s="260"/>
      <c r="DO47" s="260"/>
      <c r="DP47" s="261">
        <v>1</v>
      </c>
      <c r="DQ47" s="261">
        <f t="shared" si="8"/>
        <v>252</v>
      </c>
      <c r="DR47" s="262">
        <f t="shared" si="8"/>
        <v>50780</v>
      </c>
      <c r="DS47" s="263">
        <f t="shared" si="9"/>
        <v>10</v>
      </c>
      <c r="DT47" s="263">
        <f t="shared" si="9"/>
        <v>1321</v>
      </c>
      <c r="DU47" s="264">
        <f t="shared" si="9"/>
        <v>298530</v>
      </c>
    </row>
    <row r="48" spans="1:125" s="265" customFormat="1" ht="25.5" customHeight="1">
      <c r="A48" s="243">
        <v>42</v>
      </c>
      <c r="B48" s="258" t="s">
        <v>1365</v>
      </c>
      <c r="C48" s="245">
        <v>0</v>
      </c>
      <c r="D48" s="245">
        <v>0</v>
      </c>
      <c r="E48" s="245">
        <v>0</v>
      </c>
      <c r="F48" s="245">
        <v>0</v>
      </c>
      <c r="G48" s="249">
        <v>0</v>
      </c>
      <c r="H48" s="249">
        <v>0</v>
      </c>
      <c r="I48" s="245">
        <v>0</v>
      </c>
      <c r="J48" s="245">
        <v>0</v>
      </c>
      <c r="K48" s="245">
        <v>0</v>
      </c>
      <c r="L48" s="245">
        <v>0</v>
      </c>
      <c r="M48" s="245">
        <v>0</v>
      </c>
      <c r="N48" s="245">
        <v>0</v>
      </c>
      <c r="O48" s="245"/>
      <c r="P48" s="245"/>
      <c r="Q48" s="245"/>
      <c r="R48" s="248">
        <f t="shared" si="1"/>
        <v>0</v>
      </c>
      <c r="S48" s="248">
        <f t="shared" si="1"/>
        <v>0</v>
      </c>
      <c r="T48" s="248">
        <f t="shared" si="1"/>
        <v>0</v>
      </c>
      <c r="U48" s="249">
        <v>0</v>
      </c>
      <c r="V48" s="250">
        <v>0</v>
      </c>
      <c r="W48" s="250">
        <v>0</v>
      </c>
      <c r="X48" s="249">
        <v>0</v>
      </c>
      <c r="Y48" s="249">
        <v>0</v>
      </c>
      <c r="Z48" s="249">
        <v>0</v>
      </c>
      <c r="AA48" s="249">
        <v>0</v>
      </c>
      <c r="AB48" s="249">
        <v>0</v>
      </c>
      <c r="AC48" s="249">
        <v>0</v>
      </c>
      <c r="AD48" s="249">
        <v>0</v>
      </c>
      <c r="AE48" s="249">
        <v>0</v>
      </c>
      <c r="AF48" s="249">
        <v>0</v>
      </c>
      <c r="AG48" s="249">
        <v>0</v>
      </c>
      <c r="AH48" s="249">
        <v>0</v>
      </c>
      <c r="AI48" s="249">
        <v>0</v>
      </c>
      <c r="AJ48" s="249"/>
      <c r="AK48" s="249"/>
      <c r="AL48" s="249"/>
      <c r="AM48" s="248">
        <f t="shared" si="2"/>
        <v>0</v>
      </c>
      <c r="AN48" s="248">
        <f t="shared" si="2"/>
        <v>0</v>
      </c>
      <c r="AO48" s="248">
        <f t="shared" si="2"/>
        <v>0</v>
      </c>
      <c r="AP48" s="249">
        <v>0</v>
      </c>
      <c r="AQ48" s="249">
        <v>0</v>
      </c>
      <c r="AR48" s="249">
        <v>0</v>
      </c>
      <c r="AS48" s="249">
        <v>0</v>
      </c>
      <c r="AT48" s="249">
        <v>0</v>
      </c>
      <c r="AU48" s="249">
        <v>0</v>
      </c>
      <c r="AV48" s="249"/>
      <c r="AW48" s="249"/>
      <c r="AX48" s="249"/>
      <c r="AY48" s="254">
        <f t="shared" si="3"/>
        <v>0</v>
      </c>
      <c r="AZ48" s="254">
        <f t="shared" si="3"/>
        <v>0</v>
      </c>
      <c r="BA48" s="254">
        <f t="shared" si="3"/>
        <v>0</v>
      </c>
      <c r="BB48" s="249">
        <v>0</v>
      </c>
      <c r="BC48" s="249">
        <v>0</v>
      </c>
      <c r="BD48" s="249">
        <v>0</v>
      </c>
      <c r="BE48" s="249">
        <v>0</v>
      </c>
      <c r="BF48" s="249">
        <v>0</v>
      </c>
      <c r="BG48" s="249">
        <v>0</v>
      </c>
      <c r="BH48" s="249"/>
      <c r="BI48" s="249"/>
      <c r="BJ48" s="249"/>
      <c r="BK48" s="255">
        <f t="shared" si="4"/>
        <v>0</v>
      </c>
      <c r="BL48" s="255">
        <f t="shared" si="4"/>
        <v>0</v>
      </c>
      <c r="BM48" s="255">
        <f t="shared" si="4"/>
        <v>0</v>
      </c>
      <c r="BN48" s="245">
        <v>0</v>
      </c>
      <c r="BO48" s="249">
        <v>0</v>
      </c>
      <c r="BP48" s="249">
        <v>0</v>
      </c>
      <c r="BQ48" s="245">
        <v>0</v>
      </c>
      <c r="BR48" s="245">
        <v>0</v>
      </c>
      <c r="BS48" s="249">
        <v>0</v>
      </c>
      <c r="BT48" s="249"/>
      <c r="BU48" s="249"/>
      <c r="BV48" s="249"/>
      <c r="BW48" s="255">
        <f t="shared" si="5"/>
        <v>0</v>
      </c>
      <c r="BX48" s="255">
        <f t="shared" si="5"/>
        <v>0</v>
      </c>
      <c r="BY48" s="255">
        <f t="shared" si="5"/>
        <v>0</v>
      </c>
      <c r="BZ48" s="245">
        <v>0</v>
      </c>
      <c r="CA48" s="245">
        <v>0</v>
      </c>
      <c r="CB48" s="249">
        <v>0</v>
      </c>
      <c r="CC48" s="245">
        <v>0</v>
      </c>
      <c r="CD48" s="245">
        <v>0</v>
      </c>
      <c r="CE48" s="249">
        <v>0</v>
      </c>
      <c r="CF48" s="245">
        <v>0</v>
      </c>
      <c r="CG48" s="245">
        <v>0</v>
      </c>
      <c r="CH48" s="249">
        <v>0</v>
      </c>
      <c r="CI48" s="249"/>
      <c r="CJ48" s="249"/>
      <c r="CK48" s="249"/>
      <c r="CL48" s="255">
        <f t="shared" si="6"/>
        <v>0</v>
      </c>
      <c r="CM48" s="255">
        <f t="shared" si="6"/>
        <v>0</v>
      </c>
      <c r="CN48" s="255">
        <f t="shared" si="6"/>
        <v>0</v>
      </c>
      <c r="CO48" s="249">
        <v>0</v>
      </c>
      <c r="CP48" s="249">
        <v>0</v>
      </c>
      <c r="CQ48" s="249">
        <v>0</v>
      </c>
      <c r="CR48" s="249">
        <v>0</v>
      </c>
      <c r="CS48" s="249">
        <v>0</v>
      </c>
      <c r="CT48" s="249">
        <v>0</v>
      </c>
      <c r="CU48" s="249"/>
      <c r="CV48" s="249"/>
      <c r="CW48" s="249"/>
      <c r="CX48" s="255">
        <f t="shared" si="7"/>
        <v>0</v>
      </c>
      <c r="CY48" s="255">
        <f t="shared" si="7"/>
        <v>0</v>
      </c>
      <c r="CZ48" s="255">
        <f t="shared" si="7"/>
        <v>0</v>
      </c>
      <c r="DA48" s="246">
        <v>1</v>
      </c>
      <c r="DB48" s="247">
        <v>80</v>
      </c>
      <c r="DC48" s="266">
        <v>19740</v>
      </c>
      <c r="DD48" s="258">
        <v>1</v>
      </c>
      <c r="DE48" s="246">
        <v>127</v>
      </c>
      <c r="DF48" s="259">
        <v>54000</v>
      </c>
      <c r="DG48" s="258"/>
      <c r="DH48" s="258"/>
      <c r="DI48" s="258"/>
      <c r="DJ48" s="258">
        <v>1</v>
      </c>
      <c r="DK48" s="246">
        <v>64</v>
      </c>
      <c r="DL48" s="260">
        <v>19500</v>
      </c>
      <c r="DM48" s="260"/>
      <c r="DN48" s="260"/>
      <c r="DO48" s="260"/>
      <c r="DP48" s="261">
        <v>1</v>
      </c>
      <c r="DQ48" s="261">
        <f t="shared" si="8"/>
        <v>271</v>
      </c>
      <c r="DR48" s="262">
        <f t="shared" si="8"/>
        <v>93240</v>
      </c>
      <c r="DS48" s="263">
        <f t="shared" si="9"/>
        <v>1</v>
      </c>
      <c r="DT48" s="263">
        <f t="shared" si="9"/>
        <v>271</v>
      </c>
      <c r="DU48" s="264">
        <f t="shared" si="9"/>
        <v>93240</v>
      </c>
    </row>
    <row r="49" spans="1:125" s="265" customFormat="1" ht="25.5" customHeight="1">
      <c r="A49" s="243">
        <v>43</v>
      </c>
      <c r="B49" s="258" t="s">
        <v>1410</v>
      </c>
      <c r="C49" s="245">
        <v>0</v>
      </c>
      <c r="D49" s="245">
        <v>0</v>
      </c>
      <c r="E49" s="245">
        <v>0</v>
      </c>
      <c r="F49" s="245">
        <v>0</v>
      </c>
      <c r="G49" s="249">
        <v>0</v>
      </c>
      <c r="H49" s="249">
        <v>0</v>
      </c>
      <c r="I49" s="245">
        <v>0</v>
      </c>
      <c r="J49" s="245">
        <v>0</v>
      </c>
      <c r="K49" s="245">
        <v>0</v>
      </c>
      <c r="L49" s="245">
        <v>0</v>
      </c>
      <c r="M49" s="245">
        <v>0</v>
      </c>
      <c r="N49" s="245">
        <v>0</v>
      </c>
      <c r="O49" s="245"/>
      <c r="P49" s="245"/>
      <c r="Q49" s="245"/>
      <c r="R49" s="248">
        <f t="shared" si="1"/>
        <v>0</v>
      </c>
      <c r="S49" s="248">
        <f t="shared" si="1"/>
        <v>0</v>
      </c>
      <c r="T49" s="248">
        <f t="shared" si="1"/>
        <v>0</v>
      </c>
      <c r="U49" s="249">
        <v>0</v>
      </c>
      <c r="V49" s="250">
        <v>0</v>
      </c>
      <c r="W49" s="250">
        <v>0</v>
      </c>
      <c r="X49" s="249">
        <v>0</v>
      </c>
      <c r="Y49" s="249">
        <v>0</v>
      </c>
      <c r="Z49" s="249">
        <v>0</v>
      </c>
      <c r="AA49" s="249">
        <v>0</v>
      </c>
      <c r="AB49" s="249">
        <v>0</v>
      </c>
      <c r="AC49" s="249">
        <v>0</v>
      </c>
      <c r="AD49" s="249">
        <v>0</v>
      </c>
      <c r="AE49" s="249">
        <v>0</v>
      </c>
      <c r="AF49" s="249">
        <v>0</v>
      </c>
      <c r="AG49" s="249">
        <v>0</v>
      </c>
      <c r="AH49" s="249">
        <v>0</v>
      </c>
      <c r="AI49" s="249">
        <v>0</v>
      </c>
      <c r="AJ49" s="249"/>
      <c r="AK49" s="249"/>
      <c r="AL49" s="249"/>
      <c r="AM49" s="248">
        <f t="shared" si="2"/>
        <v>0</v>
      </c>
      <c r="AN49" s="248">
        <f t="shared" si="2"/>
        <v>0</v>
      </c>
      <c r="AO49" s="248">
        <f t="shared" si="2"/>
        <v>0</v>
      </c>
      <c r="AP49" s="253">
        <v>1</v>
      </c>
      <c r="AQ49" s="253">
        <v>31</v>
      </c>
      <c r="AR49" s="253">
        <v>6200</v>
      </c>
      <c r="AS49" s="253">
        <v>5</v>
      </c>
      <c r="AT49" s="253">
        <v>662</v>
      </c>
      <c r="AU49" s="253">
        <v>132400</v>
      </c>
      <c r="AV49" s="253"/>
      <c r="AW49" s="253"/>
      <c r="AX49" s="253"/>
      <c r="AY49" s="254">
        <f t="shared" si="3"/>
        <v>6</v>
      </c>
      <c r="AZ49" s="254">
        <f t="shared" si="3"/>
        <v>693</v>
      </c>
      <c r="BA49" s="254">
        <f t="shared" si="3"/>
        <v>138600</v>
      </c>
      <c r="BB49" s="249">
        <v>0</v>
      </c>
      <c r="BC49" s="249">
        <v>0</v>
      </c>
      <c r="BD49" s="249">
        <v>0</v>
      </c>
      <c r="BE49" s="249">
        <v>0</v>
      </c>
      <c r="BF49" s="249">
        <v>0</v>
      </c>
      <c r="BG49" s="249">
        <v>0</v>
      </c>
      <c r="BH49" s="249"/>
      <c r="BI49" s="249"/>
      <c r="BJ49" s="249"/>
      <c r="BK49" s="255">
        <f t="shared" si="4"/>
        <v>0</v>
      </c>
      <c r="BL49" s="255">
        <f t="shared" si="4"/>
        <v>0</v>
      </c>
      <c r="BM49" s="255">
        <f t="shared" si="4"/>
        <v>0</v>
      </c>
      <c r="BN49" s="245">
        <v>0</v>
      </c>
      <c r="BO49" s="249">
        <v>0</v>
      </c>
      <c r="BP49" s="249">
        <v>0</v>
      </c>
      <c r="BQ49" s="245">
        <v>0</v>
      </c>
      <c r="BR49" s="245">
        <v>0</v>
      </c>
      <c r="BS49" s="249">
        <v>0</v>
      </c>
      <c r="BT49" s="249"/>
      <c r="BU49" s="249"/>
      <c r="BV49" s="249"/>
      <c r="BW49" s="255">
        <f t="shared" si="5"/>
        <v>0</v>
      </c>
      <c r="BX49" s="255">
        <f t="shared" si="5"/>
        <v>0</v>
      </c>
      <c r="BY49" s="255">
        <f t="shared" si="5"/>
        <v>0</v>
      </c>
      <c r="BZ49" s="245">
        <v>0</v>
      </c>
      <c r="CA49" s="245">
        <v>0</v>
      </c>
      <c r="CB49" s="249">
        <v>0</v>
      </c>
      <c r="CC49" s="245">
        <v>0</v>
      </c>
      <c r="CD49" s="245">
        <v>0</v>
      </c>
      <c r="CE49" s="249">
        <v>0</v>
      </c>
      <c r="CF49" s="245">
        <v>0</v>
      </c>
      <c r="CG49" s="245">
        <v>0</v>
      </c>
      <c r="CH49" s="249">
        <v>0</v>
      </c>
      <c r="CI49" s="249"/>
      <c r="CJ49" s="249"/>
      <c r="CK49" s="249"/>
      <c r="CL49" s="255">
        <f t="shared" si="6"/>
        <v>0</v>
      </c>
      <c r="CM49" s="255">
        <f t="shared" si="6"/>
        <v>0</v>
      </c>
      <c r="CN49" s="255">
        <f t="shared" si="6"/>
        <v>0</v>
      </c>
      <c r="CO49" s="249">
        <v>0</v>
      </c>
      <c r="CP49" s="249">
        <v>0</v>
      </c>
      <c r="CQ49" s="249">
        <v>0</v>
      </c>
      <c r="CR49" s="249">
        <v>0</v>
      </c>
      <c r="CS49" s="249">
        <v>0</v>
      </c>
      <c r="CT49" s="249">
        <v>0</v>
      </c>
      <c r="CU49" s="249"/>
      <c r="CV49" s="249"/>
      <c r="CW49" s="249"/>
      <c r="CX49" s="255">
        <f t="shared" si="7"/>
        <v>0</v>
      </c>
      <c r="CY49" s="255">
        <f t="shared" si="7"/>
        <v>0</v>
      </c>
      <c r="CZ49" s="255">
        <f t="shared" si="7"/>
        <v>0</v>
      </c>
      <c r="DA49" s="246">
        <v>1</v>
      </c>
      <c r="DB49" s="247">
        <v>434</v>
      </c>
      <c r="DC49" s="266">
        <v>71924</v>
      </c>
      <c r="DD49" s="258">
        <v>1</v>
      </c>
      <c r="DE49" s="246">
        <v>246</v>
      </c>
      <c r="DF49" s="259">
        <v>69015</v>
      </c>
      <c r="DG49" s="258"/>
      <c r="DH49" s="258"/>
      <c r="DI49" s="258"/>
      <c r="DJ49" s="258">
        <v>1</v>
      </c>
      <c r="DK49" s="246">
        <v>83</v>
      </c>
      <c r="DL49" s="260">
        <v>20723</v>
      </c>
      <c r="DM49" s="260"/>
      <c r="DN49" s="260"/>
      <c r="DO49" s="260"/>
      <c r="DP49" s="261">
        <v>1</v>
      </c>
      <c r="DQ49" s="261">
        <f t="shared" si="8"/>
        <v>763</v>
      </c>
      <c r="DR49" s="262">
        <f t="shared" si="8"/>
        <v>161662</v>
      </c>
      <c r="DS49" s="263">
        <f t="shared" si="9"/>
        <v>7</v>
      </c>
      <c r="DT49" s="263">
        <f t="shared" si="9"/>
        <v>1456</v>
      </c>
      <c r="DU49" s="264">
        <f t="shared" si="9"/>
        <v>300262</v>
      </c>
    </row>
    <row r="50" spans="1:125" s="265" customFormat="1" ht="25.5" customHeight="1">
      <c r="A50" s="243">
        <v>44</v>
      </c>
      <c r="B50" s="258" t="s">
        <v>1411</v>
      </c>
      <c r="C50" s="245">
        <v>0</v>
      </c>
      <c r="D50" s="245">
        <v>0</v>
      </c>
      <c r="E50" s="245">
        <v>0</v>
      </c>
      <c r="F50" s="245">
        <v>0</v>
      </c>
      <c r="G50" s="249">
        <v>0</v>
      </c>
      <c r="H50" s="249">
        <v>0</v>
      </c>
      <c r="I50" s="245">
        <v>0</v>
      </c>
      <c r="J50" s="245">
        <v>0</v>
      </c>
      <c r="K50" s="245">
        <v>0</v>
      </c>
      <c r="L50" s="245">
        <v>0</v>
      </c>
      <c r="M50" s="245">
        <v>0</v>
      </c>
      <c r="N50" s="245">
        <v>0</v>
      </c>
      <c r="O50" s="245"/>
      <c r="P50" s="245"/>
      <c r="Q50" s="245"/>
      <c r="R50" s="248">
        <f t="shared" si="1"/>
        <v>0</v>
      </c>
      <c r="S50" s="248">
        <f t="shared" si="1"/>
        <v>0</v>
      </c>
      <c r="T50" s="248">
        <f t="shared" si="1"/>
        <v>0</v>
      </c>
      <c r="U50" s="249">
        <v>0</v>
      </c>
      <c r="V50" s="250">
        <v>0</v>
      </c>
      <c r="W50" s="250">
        <v>0</v>
      </c>
      <c r="X50" s="249">
        <v>0</v>
      </c>
      <c r="Y50" s="249">
        <v>0</v>
      </c>
      <c r="Z50" s="249">
        <v>0</v>
      </c>
      <c r="AA50" s="249">
        <v>0</v>
      </c>
      <c r="AB50" s="249">
        <v>0</v>
      </c>
      <c r="AC50" s="249">
        <v>0</v>
      </c>
      <c r="AD50" s="249">
        <v>0</v>
      </c>
      <c r="AE50" s="249">
        <v>0</v>
      </c>
      <c r="AF50" s="249">
        <v>0</v>
      </c>
      <c r="AG50" s="249">
        <v>0</v>
      </c>
      <c r="AH50" s="249">
        <v>0</v>
      </c>
      <c r="AI50" s="249">
        <v>0</v>
      </c>
      <c r="AJ50" s="249"/>
      <c r="AK50" s="249"/>
      <c r="AL50" s="249"/>
      <c r="AM50" s="248">
        <f t="shared" si="2"/>
        <v>0</v>
      </c>
      <c r="AN50" s="248">
        <f t="shared" si="2"/>
        <v>0</v>
      </c>
      <c r="AO50" s="248">
        <f t="shared" si="2"/>
        <v>0</v>
      </c>
      <c r="AP50" s="253">
        <v>1</v>
      </c>
      <c r="AQ50" s="253">
        <v>63</v>
      </c>
      <c r="AR50" s="253">
        <v>12600</v>
      </c>
      <c r="AS50" s="253">
        <v>3</v>
      </c>
      <c r="AT50" s="253">
        <v>137</v>
      </c>
      <c r="AU50" s="253">
        <v>27400</v>
      </c>
      <c r="AV50" s="253"/>
      <c r="AW50" s="253"/>
      <c r="AX50" s="253"/>
      <c r="AY50" s="254">
        <f t="shared" si="3"/>
        <v>4</v>
      </c>
      <c r="AZ50" s="254">
        <f t="shared" si="3"/>
        <v>200</v>
      </c>
      <c r="BA50" s="254">
        <f t="shared" si="3"/>
        <v>40000</v>
      </c>
      <c r="BB50" s="249">
        <v>0</v>
      </c>
      <c r="BC50" s="249">
        <v>0</v>
      </c>
      <c r="BD50" s="249">
        <v>0</v>
      </c>
      <c r="BE50" s="246">
        <v>1</v>
      </c>
      <c r="BF50" s="246">
        <v>3</v>
      </c>
      <c r="BG50" s="246">
        <v>10000</v>
      </c>
      <c r="BH50" s="246"/>
      <c r="BI50" s="246"/>
      <c r="BJ50" s="246"/>
      <c r="BK50" s="255">
        <f t="shared" si="4"/>
        <v>1</v>
      </c>
      <c r="BL50" s="255">
        <f t="shared" si="4"/>
        <v>3</v>
      </c>
      <c r="BM50" s="255">
        <f t="shared" si="4"/>
        <v>10000</v>
      </c>
      <c r="BN50" s="245">
        <v>0</v>
      </c>
      <c r="BO50" s="249">
        <v>0</v>
      </c>
      <c r="BP50" s="249">
        <v>0</v>
      </c>
      <c r="BQ50" s="245">
        <v>0</v>
      </c>
      <c r="BR50" s="245">
        <v>0</v>
      </c>
      <c r="BS50" s="249">
        <v>0</v>
      </c>
      <c r="BT50" s="249"/>
      <c r="BU50" s="249"/>
      <c r="BV50" s="249"/>
      <c r="BW50" s="255">
        <f t="shared" si="5"/>
        <v>0</v>
      </c>
      <c r="BX50" s="255">
        <f t="shared" si="5"/>
        <v>0</v>
      </c>
      <c r="BY50" s="255">
        <f t="shared" si="5"/>
        <v>0</v>
      </c>
      <c r="BZ50" s="245">
        <v>0</v>
      </c>
      <c r="CA50" s="245">
        <v>0</v>
      </c>
      <c r="CB50" s="249">
        <v>0</v>
      </c>
      <c r="CC50" s="245">
        <v>0</v>
      </c>
      <c r="CD50" s="245">
        <v>0</v>
      </c>
      <c r="CE50" s="249">
        <v>0</v>
      </c>
      <c r="CF50" s="245">
        <v>0</v>
      </c>
      <c r="CG50" s="245">
        <v>0</v>
      </c>
      <c r="CH50" s="249">
        <v>0</v>
      </c>
      <c r="CI50" s="249"/>
      <c r="CJ50" s="249"/>
      <c r="CK50" s="249"/>
      <c r="CL50" s="255">
        <f t="shared" si="6"/>
        <v>0</v>
      </c>
      <c r="CM50" s="255">
        <f t="shared" si="6"/>
        <v>0</v>
      </c>
      <c r="CN50" s="255">
        <f t="shared" si="6"/>
        <v>0</v>
      </c>
      <c r="CO50" s="249">
        <v>0</v>
      </c>
      <c r="CP50" s="249">
        <v>0</v>
      </c>
      <c r="CQ50" s="249">
        <v>0</v>
      </c>
      <c r="CR50" s="249">
        <v>0</v>
      </c>
      <c r="CS50" s="249">
        <v>0</v>
      </c>
      <c r="CT50" s="249">
        <v>0</v>
      </c>
      <c r="CU50" s="249"/>
      <c r="CV50" s="249"/>
      <c r="CW50" s="249"/>
      <c r="CX50" s="255">
        <f t="shared" si="7"/>
        <v>0</v>
      </c>
      <c r="CY50" s="255">
        <f t="shared" si="7"/>
        <v>0</v>
      </c>
      <c r="CZ50" s="255">
        <f t="shared" si="7"/>
        <v>0</v>
      </c>
      <c r="DA50" s="246">
        <v>1</v>
      </c>
      <c r="DB50" s="247">
        <v>531</v>
      </c>
      <c r="DC50" s="266">
        <v>43917</v>
      </c>
      <c r="DD50" s="258">
        <v>1</v>
      </c>
      <c r="DE50" s="246">
        <v>268</v>
      </c>
      <c r="DF50" s="259">
        <v>60264</v>
      </c>
      <c r="DG50" s="258"/>
      <c r="DH50" s="258"/>
      <c r="DI50" s="258"/>
      <c r="DJ50" s="258">
        <v>1</v>
      </c>
      <c r="DK50" s="246">
        <v>53</v>
      </c>
      <c r="DL50" s="260">
        <v>18000</v>
      </c>
      <c r="DM50" s="260"/>
      <c r="DN50" s="260"/>
      <c r="DO50" s="260"/>
      <c r="DP50" s="261">
        <v>1</v>
      </c>
      <c r="DQ50" s="261">
        <f t="shared" si="8"/>
        <v>852</v>
      </c>
      <c r="DR50" s="262">
        <f t="shared" si="8"/>
        <v>122181</v>
      </c>
      <c r="DS50" s="263">
        <f t="shared" si="9"/>
        <v>6</v>
      </c>
      <c r="DT50" s="263">
        <f t="shared" si="9"/>
        <v>1055</v>
      </c>
      <c r="DU50" s="264">
        <f t="shared" si="9"/>
        <v>172181</v>
      </c>
    </row>
    <row r="51" spans="1:125" s="265" customFormat="1" ht="25.5" customHeight="1">
      <c r="A51" s="243">
        <v>45</v>
      </c>
      <c r="B51" s="258" t="s">
        <v>1168</v>
      </c>
      <c r="C51" s="245">
        <v>0</v>
      </c>
      <c r="D51" s="245">
        <v>0</v>
      </c>
      <c r="E51" s="245">
        <v>0</v>
      </c>
      <c r="F51" s="245">
        <v>0</v>
      </c>
      <c r="G51" s="249">
        <v>0</v>
      </c>
      <c r="H51" s="249">
        <v>0</v>
      </c>
      <c r="I51" s="245">
        <v>0</v>
      </c>
      <c r="J51" s="245">
        <v>0</v>
      </c>
      <c r="K51" s="245">
        <v>0</v>
      </c>
      <c r="L51" s="245">
        <v>0</v>
      </c>
      <c r="M51" s="245">
        <v>0</v>
      </c>
      <c r="N51" s="245">
        <v>0</v>
      </c>
      <c r="O51" s="245"/>
      <c r="P51" s="245"/>
      <c r="Q51" s="245"/>
      <c r="R51" s="248">
        <f t="shared" si="1"/>
        <v>0</v>
      </c>
      <c r="S51" s="248">
        <f t="shared" si="1"/>
        <v>0</v>
      </c>
      <c r="T51" s="248">
        <f t="shared" si="1"/>
        <v>0</v>
      </c>
      <c r="U51" s="249">
        <v>0</v>
      </c>
      <c r="V51" s="250">
        <v>0</v>
      </c>
      <c r="W51" s="250">
        <v>0</v>
      </c>
      <c r="X51" s="249">
        <v>0</v>
      </c>
      <c r="Y51" s="249">
        <v>0</v>
      </c>
      <c r="Z51" s="249">
        <v>0</v>
      </c>
      <c r="AA51" s="249">
        <v>0</v>
      </c>
      <c r="AB51" s="249">
        <v>0</v>
      </c>
      <c r="AC51" s="249">
        <v>0</v>
      </c>
      <c r="AD51" s="249">
        <v>0</v>
      </c>
      <c r="AE51" s="249">
        <v>0</v>
      </c>
      <c r="AF51" s="249">
        <v>0</v>
      </c>
      <c r="AG51" s="249">
        <v>0</v>
      </c>
      <c r="AH51" s="249">
        <v>0</v>
      </c>
      <c r="AI51" s="249">
        <v>0</v>
      </c>
      <c r="AJ51" s="249"/>
      <c r="AK51" s="249"/>
      <c r="AL51" s="249"/>
      <c r="AM51" s="248">
        <f t="shared" si="2"/>
        <v>0</v>
      </c>
      <c r="AN51" s="248">
        <f t="shared" si="2"/>
        <v>0</v>
      </c>
      <c r="AO51" s="248">
        <f t="shared" si="2"/>
        <v>0</v>
      </c>
      <c r="AP51" s="253">
        <v>6</v>
      </c>
      <c r="AQ51" s="253">
        <v>334</v>
      </c>
      <c r="AR51" s="253">
        <v>66800</v>
      </c>
      <c r="AS51" s="253">
        <v>8</v>
      </c>
      <c r="AT51" s="253">
        <v>963</v>
      </c>
      <c r="AU51" s="253">
        <v>192600</v>
      </c>
      <c r="AV51" s="253"/>
      <c r="AW51" s="253"/>
      <c r="AX51" s="253"/>
      <c r="AY51" s="254">
        <f t="shared" si="3"/>
        <v>14</v>
      </c>
      <c r="AZ51" s="254">
        <f t="shared" si="3"/>
        <v>1297</v>
      </c>
      <c r="BA51" s="254">
        <f t="shared" si="3"/>
        <v>259400</v>
      </c>
      <c r="BB51" s="249">
        <v>0</v>
      </c>
      <c r="BC51" s="249">
        <v>0</v>
      </c>
      <c r="BD51" s="249">
        <v>0</v>
      </c>
      <c r="BE51" s="249">
        <v>0</v>
      </c>
      <c r="BF51" s="249">
        <v>0</v>
      </c>
      <c r="BG51" s="249">
        <v>0</v>
      </c>
      <c r="BH51" s="249"/>
      <c r="BI51" s="249"/>
      <c r="BJ51" s="249"/>
      <c r="BK51" s="255">
        <f t="shared" si="4"/>
        <v>0</v>
      </c>
      <c r="BL51" s="255">
        <f t="shared" si="4"/>
        <v>0</v>
      </c>
      <c r="BM51" s="255">
        <f t="shared" si="4"/>
        <v>0</v>
      </c>
      <c r="BN51" s="245">
        <v>0</v>
      </c>
      <c r="BO51" s="249">
        <v>0</v>
      </c>
      <c r="BP51" s="249">
        <v>0</v>
      </c>
      <c r="BQ51" s="245">
        <v>0</v>
      </c>
      <c r="BR51" s="245">
        <v>0</v>
      </c>
      <c r="BS51" s="249">
        <v>0</v>
      </c>
      <c r="BT51" s="249"/>
      <c r="BU51" s="249"/>
      <c r="BV51" s="249"/>
      <c r="BW51" s="255">
        <f t="shared" si="5"/>
        <v>0</v>
      </c>
      <c r="BX51" s="255">
        <f t="shared" si="5"/>
        <v>0</v>
      </c>
      <c r="BY51" s="255">
        <f t="shared" si="5"/>
        <v>0</v>
      </c>
      <c r="BZ51" s="245">
        <v>0</v>
      </c>
      <c r="CA51" s="245">
        <v>0</v>
      </c>
      <c r="CB51" s="249">
        <v>0</v>
      </c>
      <c r="CC51" s="245">
        <v>0</v>
      </c>
      <c r="CD51" s="245">
        <v>0</v>
      </c>
      <c r="CE51" s="249">
        <v>0</v>
      </c>
      <c r="CF51" s="245">
        <v>0</v>
      </c>
      <c r="CG51" s="245">
        <v>0</v>
      </c>
      <c r="CH51" s="249">
        <v>0</v>
      </c>
      <c r="CI51" s="249"/>
      <c r="CJ51" s="249"/>
      <c r="CK51" s="249"/>
      <c r="CL51" s="255">
        <f t="shared" si="6"/>
        <v>0</v>
      </c>
      <c r="CM51" s="255">
        <f t="shared" si="6"/>
        <v>0</v>
      </c>
      <c r="CN51" s="255">
        <f t="shared" si="6"/>
        <v>0</v>
      </c>
      <c r="CO51" s="249">
        <v>0</v>
      </c>
      <c r="CP51" s="249">
        <v>0</v>
      </c>
      <c r="CQ51" s="249">
        <v>0</v>
      </c>
      <c r="CR51" s="249">
        <v>0</v>
      </c>
      <c r="CS51" s="249">
        <v>0</v>
      </c>
      <c r="CT51" s="249">
        <v>0</v>
      </c>
      <c r="CU51" s="249"/>
      <c r="CV51" s="249"/>
      <c r="CW51" s="249"/>
      <c r="CX51" s="255">
        <f t="shared" si="7"/>
        <v>0</v>
      </c>
      <c r="CY51" s="255">
        <f t="shared" si="7"/>
        <v>0</v>
      </c>
      <c r="CZ51" s="255">
        <f t="shared" si="7"/>
        <v>0</v>
      </c>
      <c r="DA51" s="246">
        <v>1</v>
      </c>
      <c r="DB51" s="247">
        <v>812</v>
      </c>
      <c r="DC51" s="266">
        <v>148000</v>
      </c>
      <c r="DD51" s="258">
        <v>1</v>
      </c>
      <c r="DE51" s="246">
        <v>247</v>
      </c>
      <c r="DF51" s="259">
        <v>81000</v>
      </c>
      <c r="DG51" s="258"/>
      <c r="DH51" s="258"/>
      <c r="DI51" s="258"/>
      <c r="DJ51" s="258">
        <v>1</v>
      </c>
      <c r="DK51" s="246">
        <v>204</v>
      </c>
      <c r="DL51" s="260">
        <v>40500</v>
      </c>
      <c r="DM51" s="260"/>
      <c r="DN51" s="260"/>
      <c r="DO51" s="260"/>
      <c r="DP51" s="261">
        <v>1</v>
      </c>
      <c r="DQ51" s="261">
        <f t="shared" si="8"/>
        <v>1263</v>
      </c>
      <c r="DR51" s="262">
        <f t="shared" si="8"/>
        <v>269500</v>
      </c>
      <c r="DS51" s="263">
        <f t="shared" si="9"/>
        <v>15</v>
      </c>
      <c r="DT51" s="263">
        <f t="shared" si="9"/>
        <v>2560</v>
      </c>
      <c r="DU51" s="264">
        <f t="shared" si="9"/>
        <v>528900</v>
      </c>
    </row>
    <row r="52" spans="1:125" s="265" customFormat="1" ht="25.5" customHeight="1">
      <c r="A52" s="243">
        <v>46</v>
      </c>
      <c r="B52" s="258" t="s">
        <v>1359</v>
      </c>
      <c r="C52" s="245">
        <v>0</v>
      </c>
      <c r="D52" s="245">
        <v>0</v>
      </c>
      <c r="E52" s="245">
        <v>0</v>
      </c>
      <c r="F52" s="245">
        <v>0</v>
      </c>
      <c r="G52" s="249">
        <v>0</v>
      </c>
      <c r="H52" s="249">
        <v>0</v>
      </c>
      <c r="I52" s="247">
        <v>1</v>
      </c>
      <c r="J52" s="247">
        <v>102</v>
      </c>
      <c r="K52" s="247">
        <v>10000</v>
      </c>
      <c r="L52" s="247">
        <v>1</v>
      </c>
      <c r="M52" s="247">
        <v>106</v>
      </c>
      <c r="N52" s="247">
        <v>10000</v>
      </c>
      <c r="O52" s="247"/>
      <c r="P52" s="247"/>
      <c r="Q52" s="247"/>
      <c r="R52" s="248">
        <f t="shared" si="1"/>
        <v>2</v>
      </c>
      <c r="S52" s="248">
        <f t="shared" si="1"/>
        <v>208</v>
      </c>
      <c r="T52" s="248">
        <f t="shared" si="1"/>
        <v>20000</v>
      </c>
      <c r="U52" s="249">
        <v>0</v>
      </c>
      <c r="V52" s="250">
        <v>0</v>
      </c>
      <c r="W52" s="250">
        <v>0</v>
      </c>
      <c r="X52" s="249">
        <v>0</v>
      </c>
      <c r="Y52" s="249">
        <v>0</v>
      </c>
      <c r="Z52" s="249">
        <v>0</v>
      </c>
      <c r="AA52" s="249">
        <v>0</v>
      </c>
      <c r="AB52" s="249">
        <v>0</v>
      </c>
      <c r="AC52" s="249">
        <v>0</v>
      </c>
      <c r="AD52" s="249">
        <v>0</v>
      </c>
      <c r="AE52" s="249">
        <v>0</v>
      </c>
      <c r="AF52" s="249">
        <v>0</v>
      </c>
      <c r="AG52" s="249">
        <v>0</v>
      </c>
      <c r="AH52" s="249">
        <v>0</v>
      </c>
      <c r="AI52" s="249">
        <v>0</v>
      </c>
      <c r="AJ52" s="249"/>
      <c r="AK52" s="249"/>
      <c r="AL52" s="249"/>
      <c r="AM52" s="248">
        <f t="shared" si="2"/>
        <v>0</v>
      </c>
      <c r="AN52" s="248">
        <f t="shared" si="2"/>
        <v>0</v>
      </c>
      <c r="AO52" s="248">
        <f t="shared" si="2"/>
        <v>0</v>
      </c>
      <c r="AP52" s="253">
        <f>'[2]แบบคำขอ70%'!$S$46</f>
        <v>2</v>
      </c>
      <c r="AQ52" s="253">
        <f>'[2]แบบคำขอ70%'!$T$46</f>
        <v>69</v>
      </c>
      <c r="AR52" s="253">
        <f>'[2]แบบคำขอ70%'!$U$46</f>
        <v>13800</v>
      </c>
      <c r="AS52" s="253">
        <v>3</v>
      </c>
      <c r="AT52" s="253">
        <v>85</v>
      </c>
      <c r="AU52" s="253">
        <v>17000</v>
      </c>
      <c r="AV52" s="253"/>
      <c r="AW52" s="253"/>
      <c r="AX52" s="253"/>
      <c r="AY52" s="254">
        <f t="shared" si="3"/>
        <v>5</v>
      </c>
      <c r="AZ52" s="254">
        <f t="shared" si="3"/>
        <v>154</v>
      </c>
      <c r="BA52" s="254">
        <f t="shared" si="3"/>
        <v>30800</v>
      </c>
      <c r="BB52" s="249">
        <v>0</v>
      </c>
      <c r="BC52" s="249">
        <v>0</v>
      </c>
      <c r="BD52" s="249">
        <v>0</v>
      </c>
      <c r="BE52" s="249">
        <v>0</v>
      </c>
      <c r="BF52" s="249">
        <v>0</v>
      </c>
      <c r="BG52" s="249">
        <v>0</v>
      </c>
      <c r="BH52" s="249"/>
      <c r="BI52" s="249"/>
      <c r="BJ52" s="249"/>
      <c r="BK52" s="255">
        <f t="shared" si="4"/>
        <v>0</v>
      </c>
      <c r="BL52" s="255">
        <f t="shared" si="4"/>
        <v>0</v>
      </c>
      <c r="BM52" s="255">
        <f t="shared" si="4"/>
        <v>0</v>
      </c>
      <c r="BN52" s="245">
        <v>0</v>
      </c>
      <c r="BO52" s="249">
        <v>0</v>
      </c>
      <c r="BP52" s="249">
        <v>0</v>
      </c>
      <c r="BQ52" s="245">
        <v>0</v>
      </c>
      <c r="BR52" s="245">
        <v>0</v>
      </c>
      <c r="BS52" s="249">
        <v>0</v>
      </c>
      <c r="BT52" s="249"/>
      <c r="BU52" s="249"/>
      <c r="BV52" s="249"/>
      <c r="BW52" s="255">
        <f t="shared" si="5"/>
        <v>0</v>
      </c>
      <c r="BX52" s="255">
        <f t="shared" si="5"/>
        <v>0</v>
      </c>
      <c r="BY52" s="255">
        <f t="shared" si="5"/>
        <v>0</v>
      </c>
      <c r="BZ52" s="245">
        <v>0</v>
      </c>
      <c r="CA52" s="245">
        <v>0</v>
      </c>
      <c r="CB52" s="249">
        <v>0</v>
      </c>
      <c r="CC52" s="245">
        <v>0</v>
      </c>
      <c r="CD52" s="245">
        <v>0</v>
      </c>
      <c r="CE52" s="249">
        <v>0</v>
      </c>
      <c r="CF52" s="245">
        <v>0</v>
      </c>
      <c r="CG52" s="245">
        <v>0</v>
      </c>
      <c r="CH52" s="249">
        <v>0</v>
      </c>
      <c r="CI52" s="249"/>
      <c r="CJ52" s="249"/>
      <c r="CK52" s="249"/>
      <c r="CL52" s="255">
        <f t="shared" si="6"/>
        <v>0</v>
      </c>
      <c r="CM52" s="255">
        <f t="shared" si="6"/>
        <v>0</v>
      </c>
      <c r="CN52" s="255">
        <f t="shared" si="6"/>
        <v>0</v>
      </c>
      <c r="CO52" s="249">
        <v>0</v>
      </c>
      <c r="CP52" s="249">
        <v>0</v>
      </c>
      <c r="CQ52" s="249">
        <v>0</v>
      </c>
      <c r="CR52" s="249">
        <v>0</v>
      </c>
      <c r="CS52" s="249">
        <v>0</v>
      </c>
      <c r="CT52" s="249">
        <v>0</v>
      </c>
      <c r="CU52" s="249"/>
      <c r="CV52" s="249"/>
      <c r="CW52" s="249"/>
      <c r="CX52" s="255">
        <f t="shared" si="7"/>
        <v>0</v>
      </c>
      <c r="CY52" s="255">
        <f t="shared" si="7"/>
        <v>0</v>
      </c>
      <c r="CZ52" s="255">
        <f t="shared" si="7"/>
        <v>0</v>
      </c>
      <c r="DA52" s="246">
        <v>1</v>
      </c>
      <c r="DB52" s="247">
        <v>307</v>
      </c>
      <c r="DC52" s="266">
        <v>37635</v>
      </c>
      <c r="DD52" s="258">
        <v>1</v>
      </c>
      <c r="DE52" s="246">
        <v>200</v>
      </c>
      <c r="DF52" s="259">
        <v>54823</v>
      </c>
      <c r="DG52" s="258"/>
      <c r="DH52" s="258"/>
      <c r="DI52" s="258"/>
      <c r="DJ52" s="258">
        <v>1</v>
      </c>
      <c r="DK52" s="246">
        <v>127</v>
      </c>
      <c r="DL52" s="260">
        <v>41717</v>
      </c>
      <c r="DM52" s="260"/>
      <c r="DN52" s="260"/>
      <c r="DO52" s="260"/>
      <c r="DP52" s="261">
        <v>1</v>
      </c>
      <c r="DQ52" s="261">
        <f t="shared" si="8"/>
        <v>634</v>
      </c>
      <c r="DR52" s="262">
        <f t="shared" si="8"/>
        <v>134175</v>
      </c>
      <c r="DS52" s="263">
        <f t="shared" si="9"/>
        <v>8</v>
      </c>
      <c r="DT52" s="263">
        <f t="shared" si="9"/>
        <v>996</v>
      </c>
      <c r="DU52" s="264">
        <f t="shared" si="9"/>
        <v>184975</v>
      </c>
    </row>
    <row r="53" spans="1:125" s="265" customFormat="1" ht="24.75" customHeight="1">
      <c r="A53" s="243">
        <v>47</v>
      </c>
      <c r="B53" s="258" t="s">
        <v>1195</v>
      </c>
      <c r="C53" s="245">
        <v>0</v>
      </c>
      <c r="D53" s="245">
        <v>0</v>
      </c>
      <c r="E53" s="245">
        <v>0</v>
      </c>
      <c r="F53" s="245">
        <v>0</v>
      </c>
      <c r="G53" s="249">
        <v>0</v>
      </c>
      <c r="H53" s="249">
        <v>0</v>
      </c>
      <c r="I53" s="245">
        <v>0</v>
      </c>
      <c r="J53" s="245">
        <v>0</v>
      </c>
      <c r="K53" s="245">
        <v>0</v>
      </c>
      <c r="L53" s="245">
        <v>0</v>
      </c>
      <c r="M53" s="245">
        <v>0</v>
      </c>
      <c r="N53" s="245">
        <v>0</v>
      </c>
      <c r="O53" s="245"/>
      <c r="P53" s="245"/>
      <c r="Q53" s="245"/>
      <c r="R53" s="248">
        <f t="shared" si="1"/>
        <v>0</v>
      </c>
      <c r="S53" s="248">
        <f t="shared" si="1"/>
        <v>0</v>
      </c>
      <c r="T53" s="248">
        <f t="shared" si="1"/>
        <v>0</v>
      </c>
      <c r="U53" s="249">
        <v>0</v>
      </c>
      <c r="V53" s="250">
        <v>0</v>
      </c>
      <c r="W53" s="250">
        <v>0</v>
      </c>
      <c r="X53" s="249">
        <v>0</v>
      </c>
      <c r="Y53" s="249">
        <v>0</v>
      </c>
      <c r="Z53" s="249">
        <v>0</v>
      </c>
      <c r="AA53" s="267">
        <v>1</v>
      </c>
      <c r="AB53" s="267">
        <v>80</v>
      </c>
      <c r="AC53" s="267">
        <v>5076</v>
      </c>
      <c r="AD53" s="247">
        <v>2</v>
      </c>
      <c r="AE53" s="247">
        <v>164</v>
      </c>
      <c r="AF53" s="247">
        <v>1422</v>
      </c>
      <c r="AG53" s="249">
        <v>0</v>
      </c>
      <c r="AH53" s="249">
        <v>0</v>
      </c>
      <c r="AI53" s="249">
        <v>0</v>
      </c>
      <c r="AJ53" s="249"/>
      <c r="AK53" s="249"/>
      <c r="AL53" s="249"/>
      <c r="AM53" s="248">
        <f t="shared" si="2"/>
        <v>3</v>
      </c>
      <c r="AN53" s="248">
        <f t="shared" si="2"/>
        <v>244</v>
      </c>
      <c r="AO53" s="248">
        <f t="shared" si="2"/>
        <v>6498</v>
      </c>
      <c r="AP53" s="253">
        <f>'[2]แบบคำขอ70%'!$S$14</f>
        <v>4</v>
      </c>
      <c r="AQ53" s="253">
        <f>'[2]แบบคำขอ70%'!$T$14</f>
        <v>203</v>
      </c>
      <c r="AR53" s="253">
        <f>'[2]แบบคำขอ70%'!$U$14</f>
        <v>40600</v>
      </c>
      <c r="AS53" s="253">
        <v>1</v>
      </c>
      <c r="AT53" s="253">
        <v>25</v>
      </c>
      <c r="AU53" s="253">
        <v>5000</v>
      </c>
      <c r="AV53" s="253"/>
      <c r="AW53" s="253"/>
      <c r="AX53" s="253"/>
      <c r="AY53" s="254">
        <f t="shared" si="3"/>
        <v>5</v>
      </c>
      <c r="AZ53" s="254">
        <f t="shared" si="3"/>
        <v>228</v>
      </c>
      <c r="BA53" s="254">
        <f t="shared" si="3"/>
        <v>45600</v>
      </c>
      <c r="BB53" s="249">
        <v>0</v>
      </c>
      <c r="BC53" s="249">
        <v>0</v>
      </c>
      <c r="BD53" s="249">
        <v>0</v>
      </c>
      <c r="BE53" s="249">
        <v>0</v>
      </c>
      <c r="BF53" s="249">
        <v>0</v>
      </c>
      <c r="BG53" s="249">
        <v>0</v>
      </c>
      <c r="BH53" s="249"/>
      <c r="BI53" s="249"/>
      <c r="BJ53" s="249"/>
      <c r="BK53" s="255">
        <f t="shared" si="4"/>
        <v>0</v>
      </c>
      <c r="BL53" s="255">
        <f t="shared" si="4"/>
        <v>0</v>
      </c>
      <c r="BM53" s="255">
        <f t="shared" si="4"/>
        <v>0</v>
      </c>
      <c r="BN53" s="245">
        <v>0</v>
      </c>
      <c r="BO53" s="249">
        <v>0</v>
      </c>
      <c r="BP53" s="249">
        <v>0</v>
      </c>
      <c r="BQ53" s="245">
        <v>0</v>
      </c>
      <c r="BR53" s="245">
        <v>0</v>
      </c>
      <c r="BS53" s="249">
        <v>0</v>
      </c>
      <c r="BT53" s="249"/>
      <c r="BU53" s="249"/>
      <c r="BV53" s="249"/>
      <c r="BW53" s="255">
        <f t="shared" si="5"/>
        <v>0</v>
      </c>
      <c r="BX53" s="255">
        <f t="shared" si="5"/>
        <v>0</v>
      </c>
      <c r="BY53" s="255">
        <f t="shared" si="5"/>
        <v>0</v>
      </c>
      <c r="BZ53" s="245">
        <v>0</v>
      </c>
      <c r="CA53" s="245">
        <v>0</v>
      </c>
      <c r="CB53" s="249">
        <v>0</v>
      </c>
      <c r="CC53" s="245">
        <v>0</v>
      </c>
      <c r="CD53" s="245">
        <v>0</v>
      </c>
      <c r="CE53" s="249">
        <v>0</v>
      </c>
      <c r="CF53" s="245">
        <v>0</v>
      </c>
      <c r="CG53" s="245">
        <v>0</v>
      </c>
      <c r="CH53" s="249">
        <v>0</v>
      </c>
      <c r="CI53" s="249"/>
      <c r="CJ53" s="249"/>
      <c r="CK53" s="249"/>
      <c r="CL53" s="255">
        <f t="shared" si="6"/>
        <v>0</v>
      </c>
      <c r="CM53" s="255">
        <f t="shared" si="6"/>
        <v>0</v>
      </c>
      <c r="CN53" s="255">
        <f t="shared" si="6"/>
        <v>0</v>
      </c>
      <c r="CO53" s="249">
        <v>0</v>
      </c>
      <c r="CP53" s="249">
        <v>0</v>
      </c>
      <c r="CQ53" s="249">
        <v>0</v>
      </c>
      <c r="CR53" s="249">
        <v>0</v>
      </c>
      <c r="CS53" s="249">
        <v>0</v>
      </c>
      <c r="CT53" s="249">
        <v>0</v>
      </c>
      <c r="CU53" s="249"/>
      <c r="CV53" s="249"/>
      <c r="CW53" s="249"/>
      <c r="CX53" s="255">
        <f t="shared" si="7"/>
        <v>0</v>
      </c>
      <c r="CY53" s="255">
        <f t="shared" si="7"/>
        <v>0</v>
      </c>
      <c r="CZ53" s="255">
        <f t="shared" si="7"/>
        <v>0</v>
      </c>
      <c r="DA53" s="246">
        <v>1</v>
      </c>
      <c r="DB53" s="247">
        <v>249</v>
      </c>
      <c r="DC53" s="266">
        <v>37518.199999999997</v>
      </c>
      <c r="DD53" s="258">
        <v>1</v>
      </c>
      <c r="DE53" s="246">
        <v>269</v>
      </c>
      <c r="DF53" s="259">
        <v>60000</v>
      </c>
      <c r="DG53" s="258"/>
      <c r="DH53" s="258"/>
      <c r="DI53" s="258"/>
      <c r="DJ53" s="258">
        <v>1</v>
      </c>
      <c r="DK53" s="246">
        <v>65</v>
      </c>
      <c r="DL53" s="260">
        <v>18000</v>
      </c>
      <c r="DM53" s="260"/>
      <c r="DN53" s="260"/>
      <c r="DO53" s="260"/>
      <c r="DP53" s="261">
        <v>1</v>
      </c>
      <c r="DQ53" s="261">
        <f t="shared" si="8"/>
        <v>583</v>
      </c>
      <c r="DR53" s="262">
        <f t="shared" si="8"/>
        <v>115518.2</v>
      </c>
      <c r="DS53" s="263">
        <f t="shared" si="9"/>
        <v>9</v>
      </c>
      <c r="DT53" s="263">
        <f t="shared" si="9"/>
        <v>1055</v>
      </c>
      <c r="DU53" s="264">
        <f t="shared" si="9"/>
        <v>167616.20000000001</v>
      </c>
    </row>
    <row r="54" spans="1:125" s="265" customFormat="1" ht="25.5" customHeight="1">
      <c r="A54" s="243">
        <v>48</v>
      </c>
      <c r="B54" s="258" t="s">
        <v>1358</v>
      </c>
      <c r="C54" s="245">
        <v>0</v>
      </c>
      <c r="D54" s="245">
        <v>0</v>
      </c>
      <c r="E54" s="245">
        <v>0</v>
      </c>
      <c r="F54" s="245">
        <v>0</v>
      </c>
      <c r="G54" s="249">
        <v>0</v>
      </c>
      <c r="H54" s="249">
        <v>0</v>
      </c>
      <c r="I54" s="245">
        <v>0</v>
      </c>
      <c r="J54" s="245">
        <v>0</v>
      </c>
      <c r="K54" s="245">
        <v>0</v>
      </c>
      <c r="L54" s="245">
        <v>0</v>
      </c>
      <c r="M54" s="245">
        <v>0</v>
      </c>
      <c r="N54" s="245">
        <v>0</v>
      </c>
      <c r="O54" s="245"/>
      <c r="P54" s="245"/>
      <c r="Q54" s="245"/>
      <c r="R54" s="248">
        <f t="shared" si="1"/>
        <v>0</v>
      </c>
      <c r="S54" s="248">
        <f t="shared" si="1"/>
        <v>0</v>
      </c>
      <c r="T54" s="248">
        <f t="shared" si="1"/>
        <v>0</v>
      </c>
      <c r="U54" s="249">
        <v>0</v>
      </c>
      <c r="V54" s="250">
        <v>0</v>
      </c>
      <c r="W54" s="250">
        <v>0</v>
      </c>
      <c r="X54" s="249">
        <v>0</v>
      </c>
      <c r="Y54" s="249">
        <v>0</v>
      </c>
      <c r="Z54" s="249">
        <v>0</v>
      </c>
      <c r="AA54" s="249">
        <v>0</v>
      </c>
      <c r="AB54" s="249">
        <v>0</v>
      </c>
      <c r="AC54" s="249">
        <v>0</v>
      </c>
      <c r="AD54" s="249">
        <v>0</v>
      </c>
      <c r="AE54" s="249">
        <v>0</v>
      </c>
      <c r="AF54" s="249">
        <v>0</v>
      </c>
      <c r="AG54" s="249">
        <v>0</v>
      </c>
      <c r="AH54" s="249">
        <v>0</v>
      </c>
      <c r="AI54" s="249">
        <v>0</v>
      </c>
      <c r="AJ54" s="249"/>
      <c r="AK54" s="249"/>
      <c r="AL54" s="249"/>
      <c r="AM54" s="248">
        <f t="shared" si="2"/>
        <v>0</v>
      </c>
      <c r="AN54" s="248">
        <f t="shared" si="2"/>
        <v>0</v>
      </c>
      <c r="AO54" s="248">
        <f t="shared" si="2"/>
        <v>0</v>
      </c>
      <c r="AP54" s="249">
        <v>0</v>
      </c>
      <c r="AQ54" s="249">
        <v>0</v>
      </c>
      <c r="AR54" s="249">
        <v>0</v>
      </c>
      <c r="AS54" s="247">
        <v>1</v>
      </c>
      <c r="AT54" s="247">
        <v>28</v>
      </c>
      <c r="AU54" s="247">
        <v>5600</v>
      </c>
      <c r="AV54" s="247"/>
      <c r="AW54" s="247"/>
      <c r="AX54" s="247"/>
      <c r="AY54" s="254">
        <f t="shared" si="3"/>
        <v>1</v>
      </c>
      <c r="AZ54" s="254">
        <f t="shared" si="3"/>
        <v>28</v>
      </c>
      <c r="BA54" s="254">
        <f t="shared" si="3"/>
        <v>5600</v>
      </c>
      <c r="BB54" s="249">
        <v>0</v>
      </c>
      <c r="BC54" s="249">
        <v>0</v>
      </c>
      <c r="BD54" s="249">
        <v>0</v>
      </c>
      <c r="BE54" s="249">
        <v>0</v>
      </c>
      <c r="BF54" s="249">
        <v>0</v>
      </c>
      <c r="BG54" s="249">
        <v>0</v>
      </c>
      <c r="BH54" s="249"/>
      <c r="BI54" s="249"/>
      <c r="BJ54" s="249"/>
      <c r="BK54" s="255">
        <f t="shared" si="4"/>
        <v>0</v>
      </c>
      <c r="BL54" s="255">
        <f t="shared" si="4"/>
        <v>0</v>
      </c>
      <c r="BM54" s="255">
        <f t="shared" si="4"/>
        <v>0</v>
      </c>
      <c r="BN54" s="245">
        <v>0</v>
      </c>
      <c r="BO54" s="249">
        <v>0</v>
      </c>
      <c r="BP54" s="249">
        <v>0</v>
      </c>
      <c r="BQ54" s="245">
        <v>0</v>
      </c>
      <c r="BR54" s="245">
        <v>0</v>
      </c>
      <c r="BS54" s="249">
        <v>0</v>
      </c>
      <c r="BT54" s="249"/>
      <c r="BU54" s="249"/>
      <c r="BV54" s="249"/>
      <c r="BW54" s="255">
        <f t="shared" si="5"/>
        <v>0</v>
      </c>
      <c r="BX54" s="255">
        <f t="shared" si="5"/>
        <v>0</v>
      </c>
      <c r="BY54" s="255">
        <f t="shared" si="5"/>
        <v>0</v>
      </c>
      <c r="BZ54" s="245">
        <v>0</v>
      </c>
      <c r="CA54" s="245">
        <v>0</v>
      </c>
      <c r="CB54" s="249">
        <v>0</v>
      </c>
      <c r="CC54" s="245">
        <v>0</v>
      </c>
      <c r="CD54" s="245">
        <v>0</v>
      </c>
      <c r="CE54" s="249">
        <v>0</v>
      </c>
      <c r="CF54" s="245">
        <v>0</v>
      </c>
      <c r="CG54" s="245">
        <v>0</v>
      </c>
      <c r="CH54" s="249">
        <v>0</v>
      </c>
      <c r="CI54" s="249"/>
      <c r="CJ54" s="249"/>
      <c r="CK54" s="249"/>
      <c r="CL54" s="255">
        <f t="shared" si="6"/>
        <v>0</v>
      </c>
      <c r="CM54" s="255">
        <f t="shared" si="6"/>
        <v>0</v>
      </c>
      <c r="CN54" s="255">
        <f t="shared" si="6"/>
        <v>0</v>
      </c>
      <c r="CO54" s="249">
        <v>0</v>
      </c>
      <c r="CP54" s="249">
        <v>0</v>
      </c>
      <c r="CQ54" s="249">
        <v>0</v>
      </c>
      <c r="CR54" s="249">
        <v>0</v>
      </c>
      <c r="CS54" s="249">
        <v>0</v>
      </c>
      <c r="CT54" s="249">
        <v>0</v>
      </c>
      <c r="CU54" s="249"/>
      <c r="CV54" s="249"/>
      <c r="CW54" s="249"/>
      <c r="CX54" s="255">
        <f t="shared" si="7"/>
        <v>0</v>
      </c>
      <c r="CY54" s="255">
        <f t="shared" si="7"/>
        <v>0</v>
      </c>
      <c r="CZ54" s="255">
        <f t="shared" si="7"/>
        <v>0</v>
      </c>
      <c r="DA54" s="246">
        <v>1</v>
      </c>
      <c r="DB54" s="247">
        <v>251</v>
      </c>
      <c r="DC54" s="266">
        <v>11000</v>
      </c>
      <c r="DD54" s="258">
        <v>1</v>
      </c>
      <c r="DE54" s="246">
        <v>192</v>
      </c>
      <c r="DF54" s="259">
        <v>54420</v>
      </c>
      <c r="DG54" s="258"/>
      <c r="DH54" s="258"/>
      <c r="DI54" s="258"/>
      <c r="DJ54" s="258">
        <v>1</v>
      </c>
      <c r="DK54" s="246">
        <v>57</v>
      </c>
      <c r="DL54" s="260">
        <v>12000</v>
      </c>
      <c r="DM54" s="260"/>
      <c r="DN54" s="260"/>
      <c r="DO54" s="260"/>
      <c r="DP54" s="261">
        <v>1</v>
      </c>
      <c r="DQ54" s="261">
        <f t="shared" si="8"/>
        <v>500</v>
      </c>
      <c r="DR54" s="262">
        <f t="shared" si="8"/>
        <v>77420</v>
      </c>
      <c r="DS54" s="263">
        <f t="shared" si="9"/>
        <v>2</v>
      </c>
      <c r="DT54" s="263">
        <f t="shared" si="9"/>
        <v>528</v>
      </c>
      <c r="DU54" s="264">
        <f t="shared" si="9"/>
        <v>83020</v>
      </c>
    </row>
    <row r="55" spans="1:125" s="265" customFormat="1" ht="25.5" customHeight="1">
      <c r="A55" s="243">
        <v>49</v>
      </c>
      <c r="B55" s="258" t="s">
        <v>1393</v>
      </c>
      <c r="C55" s="245">
        <v>0</v>
      </c>
      <c r="D55" s="245">
        <v>0</v>
      </c>
      <c r="E55" s="245">
        <v>0</v>
      </c>
      <c r="F55" s="245">
        <v>0</v>
      </c>
      <c r="G55" s="249">
        <v>0</v>
      </c>
      <c r="H55" s="249">
        <v>0</v>
      </c>
      <c r="I55" s="245">
        <v>0</v>
      </c>
      <c r="J55" s="245">
        <v>0</v>
      </c>
      <c r="K55" s="245">
        <v>0</v>
      </c>
      <c r="L55" s="246">
        <v>1</v>
      </c>
      <c r="M55" s="246">
        <v>137</v>
      </c>
      <c r="N55" s="246">
        <v>10000</v>
      </c>
      <c r="O55" s="246"/>
      <c r="P55" s="246"/>
      <c r="Q55" s="246"/>
      <c r="R55" s="248">
        <f t="shared" si="1"/>
        <v>1</v>
      </c>
      <c r="S55" s="248">
        <f t="shared" si="1"/>
        <v>137</v>
      </c>
      <c r="T55" s="248">
        <f t="shared" si="1"/>
        <v>10000</v>
      </c>
      <c r="U55" s="249">
        <v>0</v>
      </c>
      <c r="V55" s="250">
        <v>0</v>
      </c>
      <c r="W55" s="250">
        <v>0</v>
      </c>
      <c r="X55" s="249">
        <v>0</v>
      </c>
      <c r="Y55" s="249">
        <v>0</v>
      </c>
      <c r="Z55" s="249">
        <v>0</v>
      </c>
      <c r="AA55" s="249">
        <v>0</v>
      </c>
      <c r="AB55" s="249">
        <v>0</v>
      </c>
      <c r="AC55" s="249">
        <v>0</v>
      </c>
      <c r="AD55" s="249">
        <v>0</v>
      </c>
      <c r="AE55" s="249">
        <v>0</v>
      </c>
      <c r="AF55" s="249">
        <v>0</v>
      </c>
      <c r="AG55" s="249">
        <v>0</v>
      </c>
      <c r="AH55" s="249">
        <v>0</v>
      </c>
      <c r="AI55" s="249">
        <v>0</v>
      </c>
      <c r="AJ55" s="249"/>
      <c r="AK55" s="249"/>
      <c r="AL55" s="249"/>
      <c r="AM55" s="248">
        <f t="shared" si="2"/>
        <v>0</v>
      </c>
      <c r="AN55" s="248">
        <f t="shared" si="2"/>
        <v>0</v>
      </c>
      <c r="AO55" s="248">
        <f t="shared" si="2"/>
        <v>0</v>
      </c>
      <c r="AP55" s="253">
        <f>'[2]แบบคำขอ70%'!$S$34</f>
        <v>1</v>
      </c>
      <c r="AQ55" s="253">
        <f>'[2]แบบคำขอ70%'!$T$34</f>
        <v>52</v>
      </c>
      <c r="AR55" s="253">
        <f>'[2]แบบคำขอ70%'!$U$34</f>
        <v>10400</v>
      </c>
      <c r="AS55" s="249">
        <v>0</v>
      </c>
      <c r="AT55" s="249">
        <v>0</v>
      </c>
      <c r="AU55" s="249">
        <v>0</v>
      </c>
      <c r="AV55" s="249"/>
      <c r="AW55" s="249"/>
      <c r="AX55" s="249"/>
      <c r="AY55" s="254">
        <f t="shared" si="3"/>
        <v>1</v>
      </c>
      <c r="AZ55" s="254">
        <f t="shared" si="3"/>
        <v>52</v>
      </c>
      <c r="BA55" s="254">
        <f t="shared" si="3"/>
        <v>10400</v>
      </c>
      <c r="BB55" s="249">
        <v>0</v>
      </c>
      <c r="BC55" s="249">
        <v>0</v>
      </c>
      <c r="BD55" s="249">
        <v>0</v>
      </c>
      <c r="BE55" s="249">
        <v>0</v>
      </c>
      <c r="BF55" s="249">
        <v>0</v>
      </c>
      <c r="BG55" s="249">
        <v>0</v>
      </c>
      <c r="BH55" s="249"/>
      <c r="BI55" s="249"/>
      <c r="BJ55" s="249"/>
      <c r="BK55" s="255">
        <f t="shared" si="4"/>
        <v>0</v>
      </c>
      <c r="BL55" s="255">
        <f t="shared" si="4"/>
        <v>0</v>
      </c>
      <c r="BM55" s="255">
        <f t="shared" si="4"/>
        <v>0</v>
      </c>
      <c r="BN55" s="245">
        <v>0</v>
      </c>
      <c r="BO55" s="249">
        <v>0</v>
      </c>
      <c r="BP55" s="249">
        <v>0</v>
      </c>
      <c r="BQ55" s="245">
        <v>0</v>
      </c>
      <c r="BR55" s="245">
        <v>0</v>
      </c>
      <c r="BS55" s="249">
        <v>0</v>
      </c>
      <c r="BT55" s="249"/>
      <c r="BU55" s="249"/>
      <c r="BV55" s="249"/>
      <c r="BW55" s="255">
        <f t="shared" si="5"/>
        <v>0</v>
      </c>
      <c r="BX55" s="255">
        <f t="shared" si="5"/>
        <v>0</v>
      </c>
      <c r="BY55" s="255">
        <f t="shared" si="5"/>
        <v>0</v>
      </c>
      <c r="BZ55" s="245">
        <v>0</v>
      </c>
      <c r="CA55" s="245">
        <v>0</v>
      </c>
      <c r="CB55" s="249">
        <v>0</v>
      </c>
      <c r="CC55" s="245">
        <v>0</v>
      </c>
      <c r="CD55" s="245">
        <v>0</v>
      </c>
      <c r="CE55" s="249">
        <v>0</v>
      </c>
      <c r="CF55" s="245">
        <v>0</v>
      </c>
      <c r="CG55" s="245">
        <v>0</v>
      </c>
      <c r="CH55" s="249">
        <v>0</v>
      </c>
      <c r="CI55" s="249"/>
      <c r="CJ55" s="249"/>
      <c r="CK55" s="249"/>
      <c r="CL55" s="255">
        <f t="shared" si="6"/>
        <v>0</v>
      </c>
      <c r="CM55" s="255">
        <f t="shared" si="6"/>
        <v>0</v>
      </c>
      <c r="CN55" s="255">
        <f t="shared" si="6"/>
        <v>0</v>
      </c>
      <c r="CO55" s="249">
        <v>0</v>
      </c>
      <c r="CP55" s="249">
        <v>0</v>
      </c>
      <c r="CQ55" s="249">
        <v>0</v>
      </c>
      <c r="CR55" s="249">
        <v>0</v>
      </c>
      <c r="CS55" s="249">
        <v>0</v>
      </c>
      <c r="CT55" s="249">
        <v>0</v>
      </c>
      <c r="CU55" s="249"/>
      <c r="CV55" s="249"/>
      <c r="CW55" s="249"/>
      <c r="CX55" s="255">
        <f t="shared" si="7"/>
        <v>0</v>
      </c>
      <c r="CY55" s="255">
        <f t="shared" si="7"/>
        <v>0</v>
      </c>
      <c r="CZ55" s="255">
        <f t="shared" si="7"/>
        <v>0</v>
      </c>
      <c r="DA55" s="246">
        <v>1</v>
      </c>
      <c r="DB55" s="247">
        <v>215</v>
      </c>
      <c r="DC55" s="266">
        <v>12800</v>
      </c>
      <c r="DD55" s="258">
        <v>1</v>
      </c>
      <c r="DE55" s="246">
        <v>196</v>
      </c>
      <c r="DF55" s="259">
        <v>26000</v>
      </c>
      <c r="DG55" s="258"/>
      <c r="DH55" s="258"/>
      <c r="DI55" s="258"/>
      <c r="DJ55" s="258">
        <v>1</v>
      </c>
      <c r="DK55" s="246">
        <v>29</v>
      </c>
      <c r="DL55" s="260">
        <v>6000</v>
      </c>
      <c r="DM55" s="260"/>
      <c r="DN55" s="260"/>
      <c r="DO55" s="260"/>
      <c r="DP55" s="261">
        <v>1</v>
      </c>
      <c r="DQ55" s="261">
        <f t="shared" si="8"/>
        <v>440</v>
      </c>
      <c r="DR55" s="262">
        <f t="shared" si="8"/>
        <v>44800</v>
      </c>
      <c r="DS55" s="263">
        <f t="shared" si="9"/>
        <v>3</v>
      </c>
      <c r="DT55" s="263">
        <f t="shared" si="9"/>
        <v>629</v>
      </c>
      <c r="DU55" s="264">
        <f t="shared" si="9"/>
        <v>65200</v>
      </c>
    </row>
    <row r="56" spans="1:125" s="265" customFormat="1" ht="25.5" customHeight="1">
      <c r="A56" s="243">
        <v>50</v>
      </c>
      <c r="B56" s="258" t="s">
        <v>1198</v>
      </c>
      <c r="C56" s="245">
        <v>0</v>
      </c>
      <c r="D56" s="245">
        <v>0</v>
      </c>
      <c r="E56" s="245">
        <v>0</v>
      </c>
      <c r="F56" s="267">
        <v>1</v>
      </c>
      <c r="G56" s="267">
        <v>130</v>
      </c>
      <c r="H56" s="267">
        <v>10000</v>
      </c>
      <c r="I56" s="245">
        <v>0</v>
      </c>
      <c r="J56" s="245">
        <v>0</v>
      </c>
      <c r="K56" s="245">
        <v>0</v>
      </c>
      <c r="L56" s="245">
        <v>0</v>
      </c>
      <c r="M56" s="245">
        <v>0</v>
      </c>
      <c r="N56" s="245">
        <v>0</v>
      </c>
      <c r="O56" s="245"/>
      <c r="P56" s="245"/>
      <c r="Q56" s="245"/>
      <c r="R56" s="248">
        <f t="shared" si="1"/>
        <v>1</v>
      </c>
      <c r="S56" s="248">
        <f t="shared" si="1"/>
        <v>130</v>
      </c>
      <c r="T56" s="248">
        <f t="shared" si="1"/>
        <v>10000</v>
      </c>
      <c r="U56" s="249">
        <v>0</v>
      </c>
      <c r="V56" s="250">
        <v>0</v>
      </c>
      <c r="W56" s="250">
        <v>0</v>
      </c>
      <c r="X56" s="272">
        <v>1</v>
      </c>
      <c r="Y56" s="272">
        <v>169</v>
      </c>
      <c r="Z56" s="272">
        <v>1512</v>
      </c>
      <c r="AA56" s="249">
        <v>0</v>
      </c>
      <c r="AB56" s="249">
        <v>0</v>
      </c>
      <c r="AC56" s="249">
        <v>0</v>
      </c>
      <c r="AD56" s="249">
        <v>0</v>
      </c>
      <c r="AE56" s="249">
        <v>0</v>
      </c>
      <c r="AF56" s="249">
        <v>0</v>
      </c>
      <c r="AG56" s="249">
        <v>0</v>
      </c>
      <c r="AH56" s="249">
        <v>0</v>
      </c>
      <c r="AI56" s="249">
        <v>0</v>
      </c>
      <c r="AJ56" s="249"/>
      <c r="AK56" s="249"/>
      <c r="AL56" s="249"/>
      <c r="AM56" s="248">
        <f t="shared" si="2"/>
        <v>1</v>
      </c>
      <c r="AN56" s="248">
        <f t="shared" si="2"/>
        <v>169</v>
      </c>
      <c r="AO56" s="248">
        <f t="shared" si="2"/>
        <v>1512</v>
      </c>
      <c r="AP56" s="253">
        <f>'[2]แบบคำขอ70%'!$S$47</f>
        <v>3</v>
      </c>
      <c r="AQ56" s="253">
        <f>'[2]แบบคำขอ70%'!$T$47</f>
        <v>125</v>
      </c>
      <c r="AR56" s="253">
        <f>'[2]แบบคำขอ70%'!$U$47</f>
        <v>25000</v>
      </c>
      <c r="AS56" s="253">
        <v>4</v>
      </c>
      <c r="AT56" s="253">
        <v>139</v>
      </c>
      <c r="AU56" s="253">
        <v>27800</v>
      </c>
      <c r="AV56" s="253"/>
      <c r="AW56" s="253"/>
      <c r="AX56" s="253"/>
      <c r="AY56" s="254">
        <f t="shared" si="3"/>
        <v>7</v>
      </c>
      <c r="AZ56" s="254">
        <f t="shared" si="3"/>
        <v>264</v>
      </c>
      <c r="BA56" s="254">
        <f t="shared" si="3"/>
        <v>52800</v>
      </c>
      <c r="BB56" s="249">
        <v>0</v>
      </c>
      <c r="BC56" s="249">
        <v>0</v>
      </c>
      <c r="BD56" s="249">
        <v>0</v>
      </c>
      <c r="BE56" s="246">
        <v>1</v>
      </c>
      <c r="BF56" s="246">
        <v>3</v>
      </c>
      <c r="BG56" s="246">
        <v>10000</v>
      </c>
      <c r="BH56" s="246"/>
      <c r="BI56" s="246"/>
      <c r="BJ56" s="246"/>
      <c r="BK56" s="255">
        <f t="shared" si="4"/>
        <v>1</v>
      </c>
      <c r="BL56" s="255">
        <f t="shared" si="4"/>
        <v>3</v>
      </c>
      <c r="BM56" s="255">
        <f t="shared" si="4"/>
        <v>10000</v>
      </c>
      <c r="BN56" s="245">
        <v>0</v>
      </c>
      <c r="BO56" s="249">
        <v>0</v>
      </c>
      <c r="BP56" s="249">
        <v>0</v>
      </c>
      <c r="BQ56" s="245">
        <v>0</v>
      </c>
      <c r="BR56" s="245">
        <v>0</v>
      </c>
      <c r="BS56" s="249">
        <v>0</v>
      </c>
      <c r="BT56" s="249"/>
      <c r="BU56" s="249"/>
      <c r="BV56" s="249"/>
      <c r="BW56" s="255">
        <f t="shared" si="5"/>
        <v>0</v>
      </c>
      <c r="BX56" s="255">
        <f t="shared" si="5"/>
        <v>0</v>
      </c>
      <c r="BY56" s="255">
        <f t="shared" si="5"/>
        <v>0</v>
      </c>
      <c r="BZ56" s="245">
        <v>0</v>
      </c>
      <c r="CA56" s="245">
        <v>0</v>
      </c>
      <c r="CB56" s="249">
        <v>0</v>
      </c>
      <c r="CC56" s="245">
        <v>0</v>
      </c>
      <c r="CD56" s="245">
        <v>0</v>
      </c>
      <c r="CE56" s="249">
        <v>0</v>
      </c>
      <c r="CF56" s="245">
        <v>0</v>
      </c>
      <c r="CG56" s="245">
        <v>0</v>
      </c>
      <c r="CH56" s="249">
        <v>0</v>
      </c>
      <c r="CI56" s="249"/>
      <c r="CJ56" s="249"/>
      <c r="CK56" s="249"/>
      <c r="CL56" s="255">
        <f t="shared" si="6"/>
        <v>0</v>
      </c>
      <c r="CM56" s="255">
        <f t="shared" si="6"/>
        <v>0</v>
      </c>
      <c r="CN56" s="255">
        <f t="shared" si="6"/>
        <v>0</v>
      </c>
      <c r="CO56" s="249">
        <v>0</v>
      </c>
      <c r="CP56" s="249">
        <v>0</v>
      </c>
      <c r="CQ56" s="249">
        <v>0</v>
      </c>
      <c r="CR56" s="249">
        <v>0</v>
      </c>
      <c r="CS56" s="249">
        <v>0</v>
      </c>
      <c r="CT56" s="249">
        <v>0</v>
      </c>
      <c r="CU56" s="249"/>
      <c r="CV56" s="249"/>
      <c r="CW56" s="249"/>
      <c r="CX56" s="255">
        <f t="shared" si="7"/>
        <v>0</v>
      </c>
      <c r="CY56" s="255">
        <f t="shared" si="7"/>
        <v>0</v>
      </c>
      <c r="CZ56" s="255">
        <f t="shared" si="7"/>
        <v>0</v>
      </c>
      <c r="DA56" s="246">
        <v>1</v>
      </c>
      <c r="DB56" s="247">
        <v>387</v>
      </c>
      <c r="DC56" s="266">
        <v>16120</v>
      </c>
      <c r="DD56" s="258">
        <v>1</v>
      </c>
      <c r="DE56" s="246">
        <v>79</v>
      </c>
      <c r="DF56" s="259">
        <v>21000</v>
      </c>
      <c r="DG56" s="258"/>
      <c r="DH56" s="258"/>
      <c r="DI56" s="258"/>
      <c r="DJ56" s="258">
        <v>1</v>
      </c>
      <c r="DK56" s="246">
        <v>37</v>
      </c>
      <c r="DL56" s="260">
        <v>13500</v>
      </c>
      <c r="DM56" s="260"/>
      <c r="DN56" s="260"/>
      <c r="DO56" s="260"/>
      <c r="DP56" s="261">
        <v>1</v>
      </c>
      <c r="DQ56" s="261">
        <f t="shared" si="8"/>
        <v>503</v>
      </c>
      <c r="DR56" s="262">
        <f t="shared" si="8"/>
        <v>50620</v>
      </c>
      <c r="DS56" s="263">
        <f t="shared" si="9"/>
        <v>11</v>
      </c>
      <c r="DT56" s="263">
        <f t="shared" si="9"/>
        <v>1069</v>
      </c>
      <c r="DU56" s="264">
        <f t="shared" si="9"/>
        <v>124932</v>
      </c>
    </row>
    <row r="57" spans="1:125" s="265" customFormat="1" ht="24.75" customHeight="1">
      <c r="A57" s="243">
        <v>51</v>
      </c>
      <c r="B57" s="258" t="s">
        <v>1380</v>
      </c>
      <c r="C57" s="245">
        <v>0</v>
      </c>
      <c r="D57" s="245">
        <v>0</v>
      </c>
      <c r="E57" s="245">
        <v>0</v>
      </c>
      <c r="F57" s="245">
        <v>0</v>
      </c>
      <c r="G57" s="249">
        <v>0</v>
      </c>
      <c r="H57" s="249">
        <v>0</v>
      </c>
      <c r="I57" s="245">
        <v>0</v>
      </c>
      <c r="J57" s="245">
        <v>0</v>
      </c>
      <c r="K57" s="245">
        <v>0</v>
      </c>
      <c r="L57" s="245">
        <v>0</v>
      </c>
      <c r="M57" s="245">
        <v>0</v>
      </c>
      <c r="N57" s="245">
        <v>0</v>
      </c>
      <c r="O57" s="245"/>
      <c r="P57" s="245"/>
      <c r="Q57" s="245"/>
      <c r="R57" s="248">
        <f t="shared" si="1"/>
        <v>0</v>
      </c>
      <c r="S57" s="248">
        <f t="shared" si="1"/>
        <v>0</v>
      </c>
      <c r="T57" s="248">
        <f t="shared" si="1"/>
        <v>0</v>
      </c>
      <c r="U57" s="249">
        <v>0</v>
      </c>
      <c r="V57" s="250">
        <v>0</v>
      </c>
      <c r="W57" s="250">
        <v>0</v>
      </c>
      <c r="X57" s="249">
        <v>0</v>
      </c>
      <c r="Y57" s="249">
        <v>0</v>
      </c>
      <c r="Z57" s="249">
        <v>0</v>
      </c>
      <c r="AA57" s="249">
        <v>0</v>
      </c>
      <c r="AB57" s="249">
        <v>0</v>
      </c>
      <c r="AC57" s="249">
        <v>0</v>
      </c>
      <c r="AD57" s="249">
        <v>0</v>
      </c>
      <c r="AE57" s="249">
        <v>0</v>
      </c>
      <c r="AF57" s="249">
        <v>0</v>
      </c>
      <c r="AG57" s="249">
        <v>0</v>
      </c>
      <c r="AH57" s="249">
        <v>0</v>
      </c>
      <c r="AI57" s="249">
        <v>0</v>
      </c>
      <c r="AJ57" s="249"/>
      <c r="AK57" s="249"/>
      <c r="AL57" s="249"/>
      <c r="AM57" s="248">
        <f t="shared" si="2"/>
        <v>0</v>
      </c>
      <c r="AN57" s="248">
        <f t="shared" si="2"/>
        <v>0</v>
      </c>
      <c r="AO57" s="248">
        <f t="shared" si="2"/>
        <v>0</v>
      </c>
      <c r="AP57" s="253">
        <v>1</v>
      </c>
      <c r="AQ57" s="253">
        <v>56</v>
      </c>
      <c r="AR57" s="253">
        <v>11200</v>
      </c>
      <c r="AS57" s="253">
        <v>2</v>
      </c>
      <c r="AT57" s="253">
        <v>149</v>
      </c>
      <c r="AU57" s="253">
        <v>29800</v>
      </c>
      <c r="AV57" s="253"/>
      <c r="AW57" s="253"/>
      <c r="AX57" s="253"/>
      <c r="AY57" s="254">
        <f t="shared" si="3"/>
        <v>3</v>
      </c>
      <c r="AZ57" s="254">
        <f t="shared" si="3"/>
        <v>205</v>
      </c>
      <c r="BA57" s="254">
        <f t="shared" si="3"/>
        <v>41000</v>
      </c>
      <c r="BB57" s="249">
        <v>0</v>
      </c>
      <c r="BC57" s="249">
        <v>0</v>
      </c>
      <c r="BD57" s="249">
        <v>0</v>
      </c>
      <c r="BE57" s="249">
        <v>0</v>
      </c>
      <c r="BF57" s="249">
        <v>0</v>
      </c>
      <c r="BG57" s="249">
        <v>0</v>
      </c>
      <c r="BH57" s="249"/>
      <c r="BI57" s="249"/>
      <c r="BJ57" s="249"/>
      <c r="BK57" s="255">
        <f t="shared" si="4"/>
        <v>0</v>
      </c>
      <c r="BL57" s="255">
        <f t="shared" si="4"/>
        <v>0</v>
      </c>
      <c r="BM57" s="255">
        <f t="shared" si="4"/>
        <v>0</v>
      </c>
      <c r="BN57" s="245">
        <v>0</v>
      </c>
      <c r="BO57" s="249">
        <v>0</v>
      </c>
      <c r="BP57" s="249">
        <v>0</v>
      </c>
      <c r="BQ57" s="245">
        <v>0</v>
      </c>
      <c r="BR57" s="245">
        <v>0</v>
      </c>
      <c r="BS57" s="249">
        <v>0</v>
      </c>
      <c r="BT57" s="249"/>
      <c r="BU57" s="249"/>
      <c r="BV57" s="249"/>
      <c r="BW57" s="255">
        <f t="shared" si="5"/>
        <v>0</v>
      </c>
      <c r="BX57" s="255">
        <f t="shared" si="5"/>
        <v>0</v>
      </c>
      <c r="BY57" s="255">
        <f t="shared" si="5"/>
        <v>0</v>
      </c>
      <c r="BZ57" s="245">
        <v>0</v>
      </c>
      <c r="CA57" s="245">
        <v>0</v>
      </c>
      <c r="CB57" s="249">
        <v>0</v>
      </c>
      <c r="CC57" s="245">
        <v>0</v>
      </c>
      <c r="CD57" s="245">
        <v>0</v>
      </c>
      <c r="CE57" s="249">
        <v>0</v>
      </c>
      <c r="CF57" s="245">
        <v>0</v>
      </c>
      <c r="CG57" s="245">
        <v>0</v>
      </c>
      <c r="CH57" s="249">
        <v>0</v>
      </c>
      <c r="CI57" s="249"/>
      <c r="CJ57" s="249"/>
      <c r="CK57" s="249"/>
      <c r="CL57" s="255">
        <f t="shared" si="6"/>
        <v>0</v>
      </c>
      <c r="CM57" s="255">
        <f t="shared" si="6"/>
        <v>0</v>
      </c>
      <c r="CN57" s="255">
        <f t="shared" si="6"/>
        <v>0</v>
      </c>
      <c r="CO57" s="249">
        <v>0</v>
      </c>
      <c r="CP57" s="249">
        <v>0</v>
      </c>
      <c r="CQ57" s="249">
        <v>0</v>
      </c>
      <c r="CR57" s="249">
        <v>0</v>
      </c>
      <c r="CS57" s="249">
        <v>0</v>
      </c>
      <c r="CT57" s="249">
        <v>0</v>
      </c>
      <c r="CU57" s="249"/>
      <c r="CV57" s="249"/>
      <c r="CW57" s="249"/>
      <c r="CX57" s="255">
        <f t="shared" si="7"/>
        <v>0</v>
      </c>
      <c r="CY57" s="255">
        <f t="shared" si="7"/>
        <v>0</v>
      </c>
      <c r="CZ57" s="255">
        <f t="shared" si="7"/>
        <v>0</v>
      </c>
      <c r="DA57" s="246">
        <v>1</v>
      </c>
      <c r="DB57" s="247">
        <v>117</v>
      </c>
      <c r="DC57" s="266">
        <v>25120</v>
      </c>
      <c r="DD57" s="258">
        <v>1</v>
      </c>
      <c r="DE57" s="246">
        <v>117</v>
      </c>
      <c r="DF57" s="259">
        <v>27360</v>
      </c>
      <c r="DG57" s="258"/>
      <c r="DH57" s="258"/>
      <c r="DI57" s="258"/>
      <c r="DJ57" s="258">
        <v>1</v>
      </c>
      <c r="DK57" s="246">
        <v>106</v>
      </c>
      <c r="DL57" s="260">
        <v>28870</v>
      </c>
      <c r="DM57" s="260"/>
      <c r="DN57" s="260"/>
      <c r="DO57" s="260"/>
      <c r="DP57" s="261">
        <v>1</v>
      </c>
      <c r="DQ57" s="261">
        <f t="shared" si="8"/>
        <v>340</v>
      </c>
      <c r="DR57" s="262">
        <f t="shared" si="8"/>
        <v>81350</v>
      </c>
      <c r="DS57" s="263">
        <f t="shared" si="9"/>
        <v>4</v>
      </c>
      <c r="DT57" s="263">
        <f t="shared" si="9"/>
        <v>545</v>
      </c>
      <c r="DU57" s="264">
        <f t="shared" si="9"/>
        <v>122350</v>
      </c>
    </row>
    <row r="58" spans="1:125" s="265" customFormat="1" ht="25.5" customHeight="1">
      <c r="A58" s="243">
        <v>52</v>
      </c>
      <c r="B58" s="258" t="s">
        <v>1379</v>
      </c>
      <c r="C58" s="245">
        <v>0</v>
      </c>
      <c r="D58" s="245">
        <v>0</v>
      </c>
      <c r="E58" s="245">
        <v>0</v>
      </c>
      <c r="F58" s="245">
        <v>0</v>
      </c>
      <c r="G58" s="249">
        <v>0</v>
      </c>
      <c r="H58" s="249">
        <v>0</v>
      </c>
      <c r="I58" s="247">
        <v>1</v>
      </c>
      <c r="J58" s="247">
        <v>138</v>
      </c>
      <c r="K58" s="247">
        <v>10000</v>
      </c>
      <c r="L58" s="245">
        <v>1</v>
      </c>
      <c r="M58" s="245">
        <v>159</v>
      </c>
      <c r="N58" s="245">
        <v>10000</v>
      </c>
      <c r="O58" s="245"/>
      <c r="P58" s="245"/>
      <c r="Q58" s="245"/>
      <c r="R58" s="248">
        <f t="shared" si="1"/>
        <v>2</v>
      </c>
      <c r="S58" s="248">
        <f t="shared" si="1"/>
        <v>297</v>
      </c>
      <c r="T58" s="248">
        <f t="shared" si="1"/>
        <v>20000</v>
      </c>
      <c r="U58" s="249">
        <v>0</v>
      </c>
      <c r="V58" s="250">
        <v>0</v>
      </c>
      <c r="W58" s="250">
        <v>0</v>
      </c>
      <c r="X58" s="249">
        <v>0</v>
      </c>
      <c r="Y58" s="249">
        <v>0</v>
      </c>
      <c r="Z58" s="249">
        <v>0</v>
      </c>
      <c r="AA58" s="249">
        <v>0</v>
      </c>
      <c r="AB58" s="249">
        <v>0</v>
      </c>
      <c r="AC58" s="249">
        <v>0</v>
      </c>
      <c r="AD58" s="249">
        <v>0</v>
      </c>
      <c r="AE58" s="249">
        <v>0</v>
      </c>
      <c r="AF58" s="249">
        <v>0</v>
      </c>
      <c r="AG58" s="249">
        <v>0</v>
      </c>
      <c r="AH58" s="249">
        <v>0</v>
      </c>
      <c r="AI58" s="249">
        <v>0</v>
      </c>
      <c r="AJ58" s="249"/>
      <c r="AK58" s="249"/>
      <c r="AL58" s="249"/>
      <c r="AM58" s="248">
        <f t="shared" si="2"/>
        <v>0</v>
      </c>
      <c r="AN58" s="248">
        <f t="shared" si="2"/>
        <v>0</v>
      </c>
      <c r="AO58" s="248">
        <f t="shared" si="2"/>
        <v>0</v>
      </c>
      <c r="AP58" s="253">
        <v>1</v>
      </c>
      <c r="AQ58" s="253">
        <v>104</v>
      </c>
      <c r="AR58" s="253">
        <v>20800</v>
      </c>
      <c r="AS58" s="249">
        <v>0</v>
      </c>
      <c r="AT58" s="249">
        <v>0</v>
      </c>
      <c r="AU58" s="249">
        <v>0</v>
      </c>
      <c r="AV58" s="249"/>
      <c r="AW58" s="249"/>
      <c r="AX58" s="249"/>
      <c r="AY58" s="254">
        <f t="shared" si="3"/>
        <v>1</v>
      </c>
      <c r="AZ58" s="254">
        <f t="shared" si="3"/>
        <v>104</v>
      </c>
      <c r="BA58" s="254">
        <f t="shared" si="3"/>
        <v>20800</v>
      </c>
      <c r="BB58" s="249">
        <v>0</v>
      </c>
      <c r="BC58" s="249">
        <v>0</v>
      </c>
      <c r="BD58" s="249">
        <v>0</v>
      </c>
      <c r="BE58" s="249">
        <v>0</v>
      </c>
      <c r="BF58" s="249">
        <v>0</v>
      </c>
      <c r="BG58" s="249">
        <v>0</v>
      </c>
      <c r="BH58" s="249"/>
      <c r="BI58" s="249"/>
      <c r="BJ58" s="249"/>
      <c r="BK58" s="255">
        <f t="shared" si="4"/>
        <v>0</v>
      </c>
      <c r="BL58" s="255">
        <f t="shared" si="4"/>
        <v>0</v>
      </c>
      <c r="BM58" s="255">
        <f t="shared" si="4"/>
        <v>0</v>
      </c>
      <c r="BN58" s="245">
        <v>0</v>
      </c>
      <c r="BO58" s="249">
        <v>0</v>
      </c>
      <c r="BP58" s="249">
        <v>0</v>
      </c>
      <c r="BQ58" s="245">
        <v>0</v>
      </c>
      <c r="BR58" s="245">
        <v>0</v>
      </c>
      <c r="BS58" s="249">
        <v>0</v>
      </c>
      <c r="BT58" s="249"/>
      <c r="BU58" s="249"/>
      <c r="BV58" s="249"/>
      <c r="BW58" s="255">
        <f t="shared" si="5"/>
        <v>0</v>
      </c>
      <c r="BX58" s="255">
        <f t="shared" si="5"/>
        <v>0</v>
      </c>
      <c r="BY58" s="255">
        <f t="shared" si="5"/>
        <v>0</v>
      </c>
      <c r="BZ58" s="245">
        <v>0</v>
      </c>
      <c r="CA58" s="245">
        <v>0</v>
      </c>
      <c r="CB58" s="249">
        <v>0</v>
      </c>
      <c r="CC58" s="247">
        <v>4</v>
      </c>
      <c r="CD58" s="247">
        <v>387</v>
      </c>
      <c r="CE58" s="247">
        <v>38700</v>
      </c>
      <c r="CF58" s="247">
        <v>3</v>
      </c>
      <c r="CG58" s="247">
        <v>40</v>
      </c>
      <c r="CH58" s="247">
        <v>4000</v>
      </c>
      <c r="CI58" s="247"/>
      <c r="CJ58" s="247"/>
      <c r="CK58" s="247"/>
      <c r="CL58" s="255">
        <f t="shared" si="6"/>
        <v>7</v>
      </c>
      <c r="CM58" s="255">
        <f t="shared" si="6"/>
        <v>427</v>
      </c>
      <c r="CN58" s="255">
        <f t="shared" si="6"/>
        <v>42700</v>
      </c>
      <c r="CO58" s="249">
        <v>0</v>
      </c>
      <c r="CP58" s="249">
        <v>0</v>
      </c>
      <c r="CQ58" s="249">
        <v>0</v>
      </c>
      <c r="CR58" s="249">
        <v>0</v>
      </c>
      <c r="CS58" s="249">
        <v>0</v>
      </c>
      <c r="CT58" s="249">
        <v>0</v>
      </c>
      <c r="CU58" s="249"/>
      <c r="CV58" s="249"/>
      <c r="CW58" s="249"/>
      <c r="CX58" s="255">
        <f t="shared" si="7"/>
        <v>0</v>
      </c>
      <c r="CY58" s="255">
        <f t="shared" si="7"/>
        <v>0</v>
      </c>
      <c r="CZ58" s="255">
        <f t="shared" si="7"/>
        <v>0</v>
      </c>
      <c r="DA58" s="246">
        <v>1</v>
      </c>
      <c r="DB58" s="247">
        <v>289</v>
      </c>
      <c r="DC58" s="266">
        <v>47100</v>
      </c>
      <c r="DD58" s="258">
        <v>1</v>
      </c>
      <c r="DE58" s="246">
        <v>160</v>
      </c>
      <c r="DF58" s="259">
        <v>51910</v>
      </c>
      <c r="DG58" s="258"/>
      <c r="DH58" s="258"/>
      <c r="DI58" s="258"/>
      <c r="DJ58" s="258">
        <v>1</v>
      </c>
      <c r="DK58" s="246">
        <v>174</v>
      </c>
      <c r="DL58" s="260">
        <v>26760</v>
      </c>
      <c r="DM58" s="260"/>
      <c r="DN58" s="260"/>
      <c r="DO58" s="260"/>
      <c r="DP58" s="261">
        <v>1</v>
      </c>
      <c r="DQ58" s="261">
        <f t="shared" si="8"/>
        <v>623</v>
      </c>
      <c r="DR58" s="262">
        <f t="shared" si="8"/>
        <v>125770</v>
      </c>
      <c r="DS58" s="263">
        <f t="shared" si="9"/>
        <v>11</v>
      </c>
      <c r="DT58" s="263">
        <f t="shared" si="9"/>
        <v>1451</v>
      </c>
      <c r="DU58" s="264">
        <f t="shared" si="9"/>
        <v>209270</v>
      </c>
    </row>
    <row r="59" spans="1:125" s="265" customFormat="1" ht="25.5" customHeight="1">
      <c r="A59" s="243">
        <v>53</v>
      </c>
      <c r="B59" s="258" t="s">
        <v>1211</v>
      </c>
      <c r="C59" s="245">
        <v>0</v>
      </c>
      <c r="D59" s="245">
        <v>0</v>
      </c>
      <c r="E59" s="245">
        <v>0</v>
      </c>
      <c r="F59" s="245">
        <v>0</v>
      </c>
      <c r="G59" s="249">
        <v>0</v>
      </c>
      <c r="H59" s="249">
        <v>0</v>
      </c>
      <c r="I59" s="245">
        <v>0</v>
      </c>
      <c r="J59" s="245">
        <v>0</v>
      </c>
      <c r="K59" s="245">
        <v>0</v>
      </c>
      <c r="L59" s="245">
        <v>0</v>
      </c>
      <c r="M59" s="245">
        <v>0</v>
      </c>
      <c r="N59" s="245">
        <v>0</v>
      </c>
      <c r="O59" s="245"/>
      <c r="P59" s="245"/>
      <c r="Q59" s="245"/>
      <c r="R59" s="248">
        <f t="shared" si="1"/>
        <v>0</v>
      </c>
      <c r="S59" s="248">
        <f t="shared" si="1"/>
        <v>0</v>
      </c>
      <c r="T59" s="248">
        <f t="shared" si="1"/>
        <v>0</v>
      </c>
      <c r="U59" s="249">
        <v>0</v>
      </c>
      <c r="V59" s="250">
        <v>0</v>
      </c>
      <c r="W59" s="250">
        <v>0</v>
      </c>
      <c r="X59" s="249">
        <v>0</v>
      </c>
      <c r="Y59" s="249">
        <v>0</v>
      </c>
      <c r="Z59" s="249">
        <v>0</v>
      </c>
      <c r="AA59" s="249">
        <v>0</v>
      </c>
      <c r="AB59" s="249">
        <v>0</v>
      </c>
      <c r="AC59" s="249">
        <v>0</v>
      </c>
      <c r="AD59" s="249">
        <v>0</v>
      </c>
      <c r="AE59" s="249">
        <v>0</v>
      </c>
      <c r="AF59" s="249">
        <v>0</v>
      </c>
      <c r="AG59" s="249">
        <v>0</v>
      </c>
      <c r="AH59" s="249">
        <v>0</v>
      </c>
      <c r="AI59" s="249">
        <v>0</v>
      </c>
      <c r="AJ59" s="249"/>
      <c r="AK59" s="249"/>
      <c r="AL59" s="249"/>
      <c r="AM59" s="248">
        <f t="shared" si="2"/>
        <v>0</v>
      </c>
      <c r="AN59" s="248">
        <f t="shared" si="2"/>
        <v>0</v>
      </c>
      <c r="AO59" s="248">
        <f t="shared" si="2"/>
        <v>0</v>
      </c>
      <c r="AP59" s="253">
        <v>10</v>
      </c>
      <c r="AQ59" s="253">
        <v>295</v>
      </c>
      <c r="AR59" s="253">
        <v>59000</v>
      </c>
      <c r="AS59" s="253">
        <v>5</v>
      </c>
      <c r="AT59" s="253">
        <v>186</v>
      </c>
      <c r="AU59" s="253">
        <v>37200</v>
      </c>
      <c r="AV59" s="253"/>
      <c r="AW59" s="253"/>
      <c r="AX59" s="253"/>
      <c r="AY59" s="254">
        <f t="shared" si="3"/>
        <v>15</v>
      </c>
      <c r="AZ59" s="254">
        <f t="shared" si="3"/>
        <v>481</v>
      </c>
      <c r="BA59" s="254">
        <f t="shared" si="3"/>
        <v>96200</v>
      </c>
      <c r="BB59" s="249">
        <v>0</v>
      </c>
      <c r="BC59" s="249">
        <v>0</v>
      </c>
      <c r="BD59" s="249">
        <v>0</v>
      </c>
      <c r="BE59" s="249">
        <v>0</v>
      </c>
      <c r="BF59" s="249">
        <v>0</v>
      </c>
      <c r="BG59" s="249">
        <v>0</v>
      </c>
      <c r="BH59" s="249"/>
      <c r="BI59" s="249"/>
      <c r="BJ59" s="249"/>
      <c r="BK59" s="255">
        <f t="shared" si="4"/>
        <v>0</v>
      </c>
      <c r="BL59" s="255">
        <f t="shared" si="4"/>
        <v>0</v>
      </c>
      <c r="BM59" s="255">
        <f t="shared" si="4"/>
        <v>0</v>
      </c>
      <c r="BN59" s="245">
        <v>0</v>
      </c>
      <c r="BO59" s="249">
        <v>0</v>
      </c>
      <c r="BP59" s="249">
        <v>0</v>
      </c>
      <c r="BQ59" s="245">
        <v>0</v>
      </c>
      <c r="BR59" s="245">
        <v>0</v>
      </c>
      <c r="BS59" s="249">
        <v>0</v>
      </c>
      <c r="BT59" s="249"/>
      <c r="BU59" s="249"/>
      <c r="BV59" s="249"/>
      <c r="BW59" s="255">
        <f t="shared" si="5"/>
        <v>0</v>
      </c>
      <c r="BX59" s="255">
        <f t="shared" si="5"/>
        <v>0</v>
      </c>
      <c r="BY59" s="255">
        <f t="shared" si="5"/>
        <v>0</v>
      </c>
      <c r="BZ59" s="245">
        <v>0</v>
      </c>
      <c r="CA59" s="245">
        <v>0</v>
      </c>
      <c r="CB59" s="249">
        <v>0</v>
      </c>
      <c r="CC59" s="245">
        <v>0</v>
      </c>
      <c r="CD59" s="245">
        <v>0</v>
      </c>
      <c r="CE59" s="249">
        <v>0</v>
      </c>
      <c r="CF59" s="245">
        <v>0</v>
      </c>
      <c r="CG59" s="245">
        <v>0</v>
      </c>
      <c r="CH59" s="249">
        <v>0</v>
      </c>
      <c r="CI59" s="249"/>
      <c r="CJ59" s="249"/>
      <c r="CK59" s="249"/>
      <c r="CL59" s="255">
        <f t="shared" si="6"/>
        <v>0</v>
      </c>
      <c r="CM59" s="255">
        <f t="shared" si="6"/>
        <v>0</v>
      </c>
      <c r="CN59" s="255">
        <f t="shared" si="6"/>
        <v>0</v>
      </c>
      <c r="CO59" s="249">
        <v>0</v>
      </c>
      <c r="CP59" s="249">
        <v>0</v>
      </c>
      <c r="CQ59" s="249">
        <v>0</v>
      </c>
      <c r="CR59" s="249">
        <v>0</v>
      </c>
      <c r="CS59" s="249">
        <v>0</v>
      </c>
      <c r="CT59" s="249">
        <v>0</v>
      </c>
      <c r="CU59" s="249"/>
      <c r="CV59" s="249"/>
      <c r="CW59" s="249"/>
      <c r="CX59" s="255">
        <f t="shared" si="7"/>
        <v>0</v>
      </c>
      <c r="CY59" s="255">
        <f t="shared" si="7"/>
        <v>0</v>
      </c>
      <c r="CZ59" s="255">
        <f t="shared" si="7"/>
        <v>0</v>
      </c>
      <c r="DA59" s="246">
        <v>1</v>
      </c>
      <c r="DB59" s="247">
        <v>452</v>
      </c>
      <c r="DC59" s="266">
        <v>30991</v>
      </c>
      <c r="DD59" s="258">
        <v>1</v>
      </c>
      <c r="DE59" s="246">
        <v>213</v>
      </c>
      <c r="DF59" s="259">
        <v>70000</v>
      </c>
      <c r="DG59" s="258"/>
      <c r="DH59" s="258"/>
      <c r="DI59" s="258"/>
      <c r="DJ59" s="258">
        <v>1</v>
      </c>
      <c r="DK59" s="246">
        <v>95</v>
      </c>
      <c r="DL59" s="260">
        <v>29340</v>
      </c>
      <c r="DM59" s="260"/>
      <c r="DN59" s="260"/>
      <c r="DO59" s="260"/>
      <c r="DP59" s="261">
        <v>1</v>
      </c>
      <c r="DQ59" s="261">
        <f t="shared" si="8"/>
        <v>760</v>
      </c>
      <c r="DR59" s="262">
        <f t="shared" si="8"/>
        <v>130331</v>
      </c>
      <c r="DS59" s="263">
        <f t="shared" si="9"/>
        <v>16</v>
      </c>
      <c r="DT59" s="263">
        <f t="shared" si="9"/>
        <v>1241</v>
      </c>
      <c r="DU59" s="264">
        <f t="shared" si="9"/>
        <v>226531</v>
      </c>
    </row>
    <row r="60" spans="1:125" s="265" customFormat="1" ht="24" customHeight="1">
      <c r="A60" s="243">
        <v>54</v>
      </c>
      <c r="B60" s="258" t="s">
        <v>1214</v>
      </c>
      <c r="C60" s="245">
        <v>0</v>
      </c>
      <c r="D60" s="245">
        <v>0</v>
      </c>
      <c r="E60" s="245">
        <v>0</v>
      </c>
      <c r="F60" s="245">
        <v>0</v>
      </c>
      <c r="G60" s="249">
        <v>0</v>
      </c>
      <c r="H60" s="249">
        <v>0</v>
      </c>
      <c r="I60" s="245">
        <v>0</v>
      </c>
      <c r="J60" s="245">
        <v>0</v>
      </c>
      <c r="K60" s="245">
        <v>0</v>
      </c>
      <c r="L60" s="245">
        <v>0</v>
      </c>
      <c r="M60" s="245">
        <v>0</v>
      </c>
      <c r="N60" s="245">
        <v>0</v>
      </c>
      <c r="O60" s="245"/>
      <c r="P60" s="245"/>
      <c r="Q60" s="245"/>
      <c r="R60" s="248">
        <f t="shared" si="1"/>
        <v>0</v>
      </c>
      <c r="S60" s="248">
        <f t="shared" si="1"/>
        <v>0</v>
      </c>
      <c r="T60" s="248">
        <f t="shared" si="1"/>
        <v>0</v>
      </c>
      <c r="U60" s="249">
        <v>0</v>
      </c>
      <c r="V60" s="250">
        <v>0</v>
      </c>
      <c r="W60" s="250">
        <v>0</v>
      </c>
      <c r="X60" s="249">
        <v>0</v>
      </c>
      <c r="Y60" s="249">
        <v>0</v>
      </c>
      <c r="Z60" s="249">
        <v>0</v>
      </c>
      <c r="AA60" s="249">
        <v>0</v>
      </c>
      <c r="AB60" s="249">
        <v>0</v>
      </c>
      <c r="AC60" s="249">
        <v>0</v>
      </c>
      <c r="AD60" s="249">
        <v>0</v>
      </c>
      <c r="AE60" s="249">
        <v>0</v>
      </c>
      <c r="AF60" s="249">
        <v>0</v>
      </c>
      <c r="AG60" s="249">
        <v>0</v>
      </c>
      <c r="AH60" s="249">
        <v>0</v>
      </c>
      <c r="AI60" s="249">
        <v>0</v>
      </c>
      <c r="AJ60" s="249"/>
      <c r="AK60" s="249"/>
      <c r="AL60" s="249"/>
      <c r="AM60" s="248">
        <f t="shared" si="2"/>
        <v>0</v>
      </c>
      <c r="AN60" s="248">
        <f t="shared" si="2"/>
        <v>0</v>
      </c>
      <c r="AO60" s="248">
        <f t="shared" si="2"/>
        <v>0</v>
      </c>
      <c r="AP60" s="249">
        <v>0</v>
      </c>
      <c r="AQ60" s="249">
        <v>0</v>
      </c>
      <c r="AR60" s="249">
        <v>0</v>
      </c>
      <c r="AS60" s="247">
        <v>4</v>
      </c>
      <c r="AT60" s="247">
        <v>273</v>
      </c>
      <c r="AU60" s="247">
        <v>54600</v>
      </c>
      <c r="AV60" s="247"/>
      <c r="AW60" s="247"/>
      <c r="AX60" s="247"/>
      <c r="AY60" s="254">
        <f t="shared" si="3"/>
        <v>4</v>
      </c>
      <c r="AZ60" s="254">
        <f t="shared" si="3"/>
        <v>273</v>
      </c>
      <c r="BA60" s="254">
        <f t="shared" si="3"/>
        <v>54600</v>
      </c>
      <c r="BB60" s="249">
        <v>0</v>
      </c>
      <c r="BC60" s="249">
        <v>0</v>
      </c>
      <c r="BD60" s="249">
        <v>0</v>
      </c>
      <c r="BE60" s="249">
        <v>0</v>
      </c>
      <c r="BF60" s="249">
        <v>0</v>
      </c>
      <c r="BG60" s="249">
        <v>0</v>
      </c>
      <c r="BH60" s="249"/>
      <c r="BI60" s="249"/>
      <c r="BJ60" s="249"/>
      <c r="BK60" s="255">
        <f t="shared" si="4"/>
        <v>0</v>
      </c>
      <c r="BL60" s="255">
        <f t="shared" si="4"/>
        <v>0</v>
      </c>
      <c r="BM60" s="255">
        <f t="shared" si="4"/>
        <v>0</v>
      </c>
      <c r="BN60" s="245">
        <v>0</v>
      </c>
      <c r="BO60" s="249">
        <v>0</v>
      </c>
      <c r="BP60" s="249">
        <v>0</v>
      </c>
      <c r="BQ60" s="245">
        <v>0</v>
      </c>
      <c r="BR60" s="245">
        <v>0</v>
      </c>
      <c r="BS60" s="249">
        <v>0</v>
      </c>
      <c r="BT60" s="249"/>
      <c r="BU60" s="249"/>
      <c r="BV60" s="249"/>
      <c r="BW60" s="255">
        <f t="shared" si="5"/>
        <v>0</v>
      </c>
      <c r="BX60" s="255">
        <f t="shared" si="5"/>
        <v>0</v>
      </c>
      <c r="BY60" s="255">
        <f t="shared" si="5"/>
        <v>0</v>
      </c>
      <c r="BZ60" s="245">
        <v>0</v>
      </c>
      <c r="CA60" s="245">
        <v>0</v>
      </c>
      <c r="CB60" s="249">
        <v>0</v>
      </c>
      <c r="CC60" s="245">
        <v>0</v>
      </c>
      <c r="CD60" s="245">
        <v>0</v>
      </c>
      <c r="CE60" s="249">
        <v>0</v>
      </c>
      <c r="CF60" s="245">
        <v>0</v>
      </c>
      <c r="CG60" s="245">
        <v>0</v>
      </c>
      <c r="CH60" s="249">
        <v>0</v>
      </c>
      <c r="CI60" s="249"/>
      <c r="CJ60" s="249"/>
      <c r="CK60" s="249"/>
      <c r="CL60" s="255">
        <f t="shared" si="6"/>
        <v>0</v>
      </c>
      <c r="CM60" s="255">
        <f t="shared" si="6"/>
        <v>0</v>
      </c>
      <c r="CN60" s="255">
        <f t="shared" si="6"/>
        <v>0</v>
      </c>
      <c r="CO60" s="249">
        <v>0</v>
      </c>
      <c r="CP60" s="249">
        <v>0</v>
      </c>
      <c r="CQ60" s="249">
        <v>0</v>
      </c>
      <c r="CR60" s="249">
        <v>0</v>
      </c>
      <c r="CS60" s="249">
        <v>0</v>
      </c>
      <c r="CT60" s="249">
        <v>0</v>
      </c>
      <c r="CU60" s="249"/>
      <c r="CV60" s="249"/>
      <c r="CW60" s="249"/>
      <c r="CX60" s="255">
        <f t="shared" si="7"/>
        <v>0</v>
      </c>
      <c r="CY60" s="255">
        <f t="shared" si="7"/>
        <v>0</v>
      </c>
      <c r="CZ60" s="255">
        <f t="shared" si="7"/>
        <v>0</v>
      </c>
      <c r="DA60" s="246">
        <v>1</v>
      </c>
      <c r="DB60" s="247">
        <v>205</v>
      </c>
      <c r="DC60" s="266">
        <v>25120</v>
      </c>
      <c r="DD60" s="258">
        <v>1</v>
      </c>
      <c r="DE60" s="246">
        <v>84</v>
      </c>
      <c r="DF60" s="259">
        <v>20940</v>
      </c>
      <c r="DG60" s="258"/>
      <c r="DH60" s="258"/>
      <c r="DI60" s="258"/>
      <c r="DJ60" s="258">
        <v>1</v>
      </c>
      <c r="DK60" s="246">
        <v>37</v>
      </c>
      <c r="DL60" s="260">
        <v>9000</v>
      </c>
      <c r="DM60" s="260"/>
      <c r="DN60" s="260"/>
      <c r="DO60" s="260"/>
      <c r="DP60" s="261">
        <v>1</v>
      </c>
      <c r="DQ60" s="261">
        <f t="shared" si="8"/>
        <v>326</v>
      </c>
      <c r="DR60" s="262">
        <f t="shared" si="8"/>
        <v>55060</v>
      </c>
      <c r="DS60" s="263">
        <f t="shared" si="9"/>
        <v>5</v>
      </c>
      <c r="DT60" s="263">
        <f t="shared" si="9"/>
        <v>599</v>
      </c>
      <c r="DU60" s="264">
        <f t="shared" si="9"/>
        <v>109660</v>
      </c>
    </row>
    <row r="61" spans="1:125" s="265" customFormat="1" ht="25.5" customHeight="1">
      <c r="A61" s="243">
        <v>55</v>
      </c>
      <c r="B61" s="258" t="s">
        <v>1361</v>
      </c>
      <c r="C61" s="245">
        <v>0</v>
      </c>
      <c r="D61" s="245">
        <v>0</v>
      </c>
      <c r="E61" s="245">
        <v>0</v>
      </c>
      <c r="F61" s="245">
        <v>0</v>
      </c>
      <c r="G61" s="249">
        <v>0</v>
      </c>
      <c r="H61" s="249">
        <v>0</v>
      </c>
      <c r="I61" s="245">
        <v>0</v>
      </c>
      <c r="J61" s="245">
        <v>0</v>
      </c>
      <c r="K61" s="245">
        <v>0</v>
      </c>
      <c r="L61" s="245">
        <v>0</v>
      </c>
      <c r="M61" s="245">
        <v>0</v>
      </c>
      <c r="N61" s="245">
        <v>0</v>
      </c>
      <c r="O61" s="245"/>
      <c r="P61" s="245"/>
      <c r="Q61" s="245"/>
      <c r="R61" s="248">
        <f t="shared" si="1"/>
        <v>0</v>
      </c>
      <c r="S61" s="248">
        <f t="shared" si="1"/>
        <v>0</v>
      </c>
      <c r="T61" s="248">
        <f t="shared" si="1"/>
        <v>0</v>
      </c>
      <c r="U61" s="249">
        <v>0</v>
      </c>
      <c r="V61" s="250">
        <v>0</v>
      </c>
      <c r="W61" s="250">
        <v>0</v>
      </c>
      <c r="X61" s="249">
        <v>0</v>
      </c>
      <c r="Y61" s="250">
        <v>0</v>
      </c>
      <c r="Z61" s="250">
        <v>0</v>
      </c>
      <c r="AA61" s="249">
        <v>0</v>
      </c>
      <c r="AB61" s="249">
        <v>0</v>
      </c>
      <c r="AC61" s="249">
        <v>0</v>
      </c>
      <c r="AD61" s="249">
        <v>0</v>
      </c>
      <c r="AE61" s="249">
        <v>0</v>
      </c>
      <c r="AF61" s="249">
        <v>0</v>
      </c>
      <c r="AG61" s="249">
        <v>0</v>
      </c>
      <c r="AH61" s="249">
        <v>0</v>
      </c>
      <c r="AI61" s="249">
        <v>0</v>
      </c>
      <c r="AJ61" s="249"/>
      <c r="AK61" s="249"/>
      <c r="AL61" s="249"/>
      <c r="AM61" s="248">
        <f t="shared" si="2"/>
        <v>0</v>
      </c>
      <c r="AN61" s="248">
        <f t="shared" si="2"/>
        <v>0</v>
      </c>
      <c r="AO61" s="248">
        <f t="shared" si="2"/>
        <v>0</v>
      </c>
      <c r="AP61" s="249">
        <v>0</v>
      </c>
      <c r="AQ61" s="249">
        <v>0</v>
      </c>
      <c r="AR61" s="249">
        <v>0</v>
      </c>
      <c r="AS61" s="249">
        <v>0</v>
      </c>
      <c r="AT61" s="249">
        <v>0</v>
      </c>
      <c r="AU61" s="249">
        <v>0</v>
      </c>
      <c r="AV61" s="249"/>
      <c r="AW61" s="249"/>
      <c r="AX61" s="249"/>
      <c r="AY61" s="254">
        <f t="shared" si="3"/>
        <v>0</v>
      </c>
      <c r="AZ61" s="254">
        <f t="shared" si="3"/>
        <v>0</v>
      </c>
      <c r="BA61" s="254">
        <f t="shared" si="3"/>
        <v>0</v>
      </c>
      <c r="BB61" s="249">
        <v>0</v>
      </c>
      <c r="BC61" s="249">
        <v>0</v>
      </c>
      <c r="BD61" s="249">
        <v>0</v>
      </c>
      <c r="BE61" s="249">
        <v>0</v>
      </c>
      <c r="BF61" s="249">
        <v>0</v>
      </c>
      <c r="BG61" s="249">
        <v>0</v>
      </c>
      <c r="BH61" s="249"/>
      <c r="BI61" s="249"/>
      <c r="BJ61" s="249"/>
      <c r="BK61" s="255">
        <f t="shared" si="4"/>
        <v>0</v>
      </c>
      <c r="BL61" s="255">
        <f t="shared" si="4"/>
        <v>0</v>
      </c>
      <c r="BM61" s="255">
        <f t="shared" si="4"/>
        <v>0</v>
      </c>
      <c r="BN61" s="245">
        <v>0</v>
      </c>
      <c r="BO61" s="249">
        <v>0</v>
      </c>
      <c r="BP61" s="249">
        <v>0</v>
      </c>
      <c r="BQ61" s="245">
        <v>0</v>
      </c>
      <c r="BR61" s="245">
        <v>0</v>
      </c>
      <c r="BS61" s="249">
        <v>0</v>
      </c>
      <c r="BT61" s="249"/>
      <c r="BU61" s="249"/>
      <c r="BV61" s="249"/>
      <c r="BW61" s="255">
        <f t="shared" si="5"/>
        <v>0</v>
      </c>
      <c r="BX61" s="255">
        <f t="shared" si="5"/>
        <v>0</v>
      </c>
      <c r="BY61" s="255">
        <f t="shared" si="5"/>
        <v>0</v>
      </c>
      <c r="BZ61" s="245">
        <v>0</v>
      </c>
      <c r="CA61" s="245">
        <v>0</v>
      </c>
      <c r="CB61" s="249">
        <v>0</v>
      </c>
      <c r="CC61" s="245">
        <v>0</v>
      </c>
      <c r="CD61" s="245">
        <v>0</v>
      </c>
      <c r="CE61" s="249">
        <v>0</v>
      </c>
      <c r="CF61" s="245">
        <v>0</v>
      </c>
      <c r="CG61" s="245">
        <v>0</v>
      </c>
      <c r="CH61" s="249">
        <v>0</v>
      </c>
      <c r="CI61" s="249"/>
      <c r="CJ61" s="249"/>
      <c r="CK61" s="249"/>
      <c r="CL61" s="255">
        <f t="shared" si="6"/>
        <v>0</v>
      </c>
      <c r="CM61" s="255">
        <f t="shared" si="6"/>
        <v>0</v>
      </c>
      <c r="CN61" s="255">
        <f t="shared" si="6"/>
        <v>0</v>
      </c>
      <c r="CO61" s="249">
        <v>0</v>
      </c>
      <c r="CP61" s="249">
        <v>0</v>
      </c>
      <c r="CQ61" s="249">
        <v>0</v>
      </c>
      <c r="CR61" s="249">
        <v>0</v>
      </c>
      <c r="CS61" s="249">
        <v>0</v>
      </c>
      <c r="CT61" s="249">
        <v>0</v>
      </c>
      <c r="CU61" s="249"/>
      <c r="CV61" s="249"/>
      <c r="CW61" s="249"/>
      <c r="CX61" s="255">
        <f t="shared" si="7"/>
        <v>0</v>
      </c>
      <c r="CY61" s="255">
        <f t="shared" si="7"/>
        <v>0</v>
      </c>
      <c r="CZ61" s="255">
        <f t="shared" si="7"/>
        <v>0</v>
      </c>
      <c r="DA61" s="246">
        <v>1</v>
      </c>
      <c r="DB61" s="247">
        <v>271</v>
      </c>
      <c r="DC61" s="266">
        <v>1120</v>
      </c>
      <c r="DD61" s="258">
        <v>1</v>
      </c>
      <c r="DE61" s="246">
        <v>59</v>
      </c>
      <c r="DF61" s="259">
        <v>15000</v>
      </c>
      <c r="DG61" s="258"/>
      <c r="DH61" s="258"/>
      <c r="DI61" s="258"/>
      <c r="DJ61" s="258">
        <v>1</v>
      </c>
      <c r="DK61" s="246">
        <v>31</v>
      </c>
      <c r="DL61" s="260">
        <v>8990</v>
      </c>
      <c r="DM61" s="260"/>
      <c r="DN61" s="260"/>
      <c r="DO61" s="260"/>
      <c r="DP61" s="261">
        <v>1</v>
      </c>
      <c r="DQ61" s="261">
        <f t="shared" si="8"/>
        <v>361</v>
      </c>
      <c r="DR61" s="262">
        <f t="shared" si="8"/>
        <v>25110</v>
      </c>
      <c r="DS61" s="263">
        <f t="shared" si="9"/>
        <v>1</v>
      </c>
      <c r="DT61" s="263">
        <f t="shared" si="9"/>
        <v>361</v>
      </c>
      <c r="DU61" s="264">
        <f t="shared" si="9"/>
        <v>25110</v>
      </c>
    </row>
    <row r="62" spans="1:125" s="265" customFormat="1" ht="25.5" customHeight="1">
      <c r="A62" s="243">
        <v>56</v>
      </c>
      <c r="B62" s="258" t="s">
        <v>1221</v>
      </c>
      <c r="C62" s="245">
        <v>0</v>
      </c>
      <c r="D62" s="245">
        <v>0</v>
      </c>
      <c r="E62" s="245">
        <v>0</v>
      </c>
      <c r="F62" s="245">
        <v>0</v>
      </c>
      <c r="G62" s="249">
        <v>0</v>
      </c>
      <c r="H62" s="249">
        <v>0</v>
      </c>
      <c r="I62" s="245">
        <v>0</v>
      </c>
      <c r="J62" s="245">
        <v>0</v>
      </c>
      <c r="K62" s="245">
        <v>0</v>
      </c>
      <c r="L62" s="245">
        <v>0</v>
      </c>
      <c r="M62" s="245">
        <v>0</v>
      </c>
      <c r="N62" s="245">
        <v>0</v>
      </c>
      <c r="O62" s="245"/>
      <c r="P62" s="245"/>
      <c r="Q62" s="245"/>
      <c r="R62" s="248">
        <f t="shared" si="1"/>
        <v>0</v>
      </c>
      <c r="S62" s="248">
        <f t="shared" si="1"/>
        <v>0</v>
      </c>
      <c r="T62" s="248">
        <f t="shared" si="1"/>
        <v>0</v>
      </c>
      <c r="U62" s="249">
        <v>0</v>
      </c>
      <c r="V62" s="250">
        <v>0</v>
      </c>
      <c r="W62" s="250">
        <v>0</v>
      </c>
      <c r="X62" s="249">
        <v>0</v>
      </c>
      <c r="Y62" s="249">
        <v>0</v>
      </c>
      <c r="Z62" s="249">
        <v>0</v>
      </c>
      <c r="AA62" s="249">
        <v>0</v>
      </c>
      <c r="AB62" s="249">
        <v>0</v>
      </c>
      <c r="AC62" s="249">
        <v>0</v>
      </c>
      <c r="AD62" s="249">
        <v>0</v>
      </c>
      <c r="AE62" s="249">
        <v>0</v>
      </c>
      <c r="AF62" s="249">
        <v>0</v>
      </c>
      <c r="AG62" s="249">
        <v>0</v>
      </c>
      <c r="AH62" s="249">
        <v>0</v>
      </c>
      <c r="AI62" s="249">
        <v>0</v>
      </c>
      <c r="AJ62" s="249"/>
      <c r="AK62" s="249"/>
      <c r="AL62" s="249"/>
      <c r="AM62" s="248">
        <f t="shared" si="2"/>
        <v>0</v>
      </c>
      <c r="AN62" s="248">
        <f t="shared" si="2"/>
        <v>0</v>
      </c>
      <c r="AO62" s="248">
        <f t="shared" si="2"/>
        <v>0</v>
      </c>
      <c r="AP62" s="249">
        <v>0</v>
      </c>
      <c r="AQ62" s="249">
        <v>0</v>
      </c>
      <c r="AR62" s="249">
        <v>0</v>
      </c>
      <c r="AS62" s="247">
        <v>1</v>
      </c>
      <c r="AT62" s="247">
        <v>46</v>
      </c>
      <c r="AU62" s="247">
        <v>9200</v>
      </c>
      <c r="AV62" s="247"/>
      <c r="AW62" s="247"/>
      <c r="AX62" s="247"/>
      <c r="AY62" s="254">
        <f t="shared" si="3"/>
        <v>1</v>
      </c>
      <c r="AZ62" s="254">
        <f t="shared" si="3"/>
        <v>46</v>
      </c>
      <c r="BA62" s="254">
        <f t="shared" si="3"/>
        <v>9200</v>
      </c>
      <c r="BB62" s="249">
        <v>0</v>
      </c>
      <c r="BC62" s="249">
        <v>0</v>
      </c>
      <c r="BD62" s="249">
        <v>0</v>
      </c>
      <c r="BE62" s="249">
        <v>0</v>
      </c>
      <c r="BF62" s="249">
        <v>0</v>
      </c>
      <c r="BG62" s="249">
        <v>0</v>
      </c>
      <c r="BH62" s="249"/>
      <c r="BI62" s="249"/>
      <c r="BJ62" s="249"/>
      <c r="BK62" s="255">
        <f t="shared" si="4"/>
        <v>0</v>
      </c>
      <c r="BL62" s="255">
        <f t="shared" si="4"/>
        <v>0</v>
      </c>
      <c r="BM62" s="255">
        <f t="shared" si="4"/>
        <v>0</v>
      </c>
      <c r="BN62" s="245">
        <v>0</v>
      </c>
      <c r="BO62" s="249">
        <v>0</v>
      </c>
      <c r="BP62" s="249">
        <v>0</v>
      </c>
      <c r="BQ62" s="245">
        <v>0</v>
      </c>
      <c r="BR62" s="245">
        <v>0</v>
      </c>
      <c r="BS62" s="249">
        <v>0</v>
      </c>
      <c r="BT62" s="249"/>
      <c r="BU62" s="249"/>
      <c r="BV62" s="249"/>
      <c r="BW62" s="255">
        <f t="shared" si="5"/>
        <v>0</v>
      </c>
      <c r="BX62" s="255">
        <f t="shared" si="5"/>
        <v>0</v>
      </c>
      <c r="BY62" s="255">
        <f t="shared" si="5"/>
        <v>0</v>
      </c>
      <c r="BZ62" s="245">
        <v>0</v>
      </c>
      <c r="CA62" s="245">
        <v>0</v>
      </c>
      <c r="CB62" s="249">
        <v>0</v>
      </c>
      <c r="CC62" s="245">
        <v>0</v>
      </c>
      <c r="CD62" s="245">
        <v>0</v>
      </c>
      <c r="CE62" s="249">
        <v>0</v>
      </c>
      <c r="CF62" s="245">
        <v>0</v>
      </c>
      <c r="CG62" s="245">
        <v>0</v>
      </c>
      <c r="CH62" s="249">
        <v>0</v>
      </c>
      <c r="CI62" s="249"/>
      <c r="CJ62" s="249"/>
      <c r="CK62" s="249"/>
      <c r="CL62" s="255">
        <f t="shared" si="6"/>
        <v>0</v>
      </c>
      <c r="CM62" s="255">
        <f t="shared" si="6"/>
        <v>0</v>
      </c>
      <c r="CN62" s="255">
        <f t="shared" si="6"/>
        <v>0</v>
      </c>
      <c r="CO62" s="249">
        <v>0</v>
      </c>
      <c r="CP62" s="249">
        <v>0</v>
      </c>
      <c r="CQ62" s="249">
        <v>0</v>
      </c>
      <c r="CR62" s="249">
        <v>0</v>
      </c>
      <c r="CS62" s="249">
        <v>0</v>
      </c>
      <c r="CT62" s="249">
        <v>0</v>
      </c>
      <c r="CU62" s="249"/>
      <c r="CV62" s="249"/>
      <c r="CW62" s="249"/>
      <c r="CX62" s="255">
        <f t="shared" si="7"/>
        <v>0</v>
      </c>
      <c r="CY62" s="255">
        <f t="shared" si="7"/>
        <v>0</v>
      </c>
      <c r="CZ62" s="255">
        <f t="shared" si="7"/>
        <v>0</v>
      </c>
      <c r="DA62" s="246">
        <v>1</v>
      </c>
      <c r="DB62" s="247">
        <v>384</v>
      </c>
      <c r="DC62" s="266">
        <v>20200</v>
      </c>
      <c r="DD62" s="258">
        <v>1</v>
      </c>
      <c r="DE62" s="246">
        <v>121</v>
      </c>
      <c r="DF62" s="259">
        <v>28500</v>
      </c>
      <c r="DG62" s="258"/>
      <c r="DH62" s="258"/>
      <c r="DI62" s="258"/>
      <c r="DJ62" s="258">
        <v>1</v>
      </c>
      <c r="DK62" s="246">
        <v>72</v>
      </c>
      <c r="DL62" s="260">
        <v>16500</v>
      </c>
      <c r="DM62" s="260"/>
      <c r="DN62" s="260"/>
      <c r="DO62" s="260"/>
      <c r="DP62" s="261">
        <v>1</v>
      </c>
      <c r="DQ62" s="261">
        <f t="shared" si="8"/>
        <v>577</v>
      </c>
      <c r="DR62" s="262">
        <f t="shared" si="8"/>
        <v>65200</v>
      </c>
      <c r="DS62" s="263">
        <f t="shared" si="9"/>
        <v>2</v>
      </c>
      <c r="DT62" s="263">
        <f t="shared" si="9"/>
        <v>623</v>
      </c>
      <c r="DU62" s="264">
        <f t="shared" si="9"/>
        <v>74400</v>
      </c>
    </row>
    <row r="63" spans="1:125" s="265" customFormat="1" ht="25.5" customHeight="1">
      <c r="A63" s="243">
        <v>57</v>
      </c>
      <c r="B63" s="244" t="s">
        <v>1224</v>
      </c>
      <c r="C63" s="245">
        <v>0</v>
      </c>
      <c r="D63" s="245">
        <v>0</v>
      </c>
      <c r="E63" s="245">
        <v>0</v>
      </c>
      <c r="F63" s="245">
        <v>0</v>
      </c>
      <c r="G63" s="249">
        <v>0</v>
      </c>
      <c r="H63" s="249">
        <v>0</v>
      </c>
      <c r="I63" s="245">
        <v>0</v>
      </c>
      <c r="J63" s="245">
        <v>0</v>
      </c>
      <c r="K63" s="245">
        <v>0</v>
      </c>
      <c r="L63" s="245">
        <v>0</v>
      </c>
      <c r="M63" s="245">
        <v>0</v>
      </c>
      <c r="N63" s="245">
        <v>0</v>
      </c>
      <c r="O63" s="245"/>
      <c r="P63" s="245"/>
      <c r="Q63" s="245"/>
      <c r="R63" s="248">
        <f t="shared" si="1"/>
        <v>0</v>
      </c>
      <c r="S63" s="248">
        <f t="shared" si="1"/>
        <v>0</v>
      </c>
      <c r="T63" s="248">
        <f t="shared" si="1"/>
        <v>0</v>
      </c>
      <c r="U63" s="249">
        <v>0</v>
      </c>
      <c r="V63" s="250">
        <v>0</v>
      </c>
      <c r="W63" s="250">
        <v>0</v>
      </c>
      <c r="X63" s="250">
        <v>0</v>
      </c>
      <c r="Y63" s="277">
        <v>0</v>
      </c>
      <c r="Z63" s="250">
        <v>0</v>
      </c>
      <c r="AA63" s="249">
        <v>0</v>
      </c>
      <c r="AB63" s="249">
        <v>0</v>
      </c>
      <c r="AC63" s="249">
        <v>0</v>
      </c>
      <c r="AD63" s="249">
        <v>0</v>
      </c>
      <c r="AE63" s="249">
        <v>0</v>
      </c>
      <c r="AF63" s="249">
        <v>0</v>
      </c>
      <c r="AG63" s="249">
        <v>0</v>
      </c>
      <c r="AH63" s="249">
        <v>0</v>
      </c>
      <c r="AI63" s="249">
        <v>0</v>
      </c>
      <c r="AJ63" s="249"/>
      <c r="AK63" s="249"/>
      <c r="AL63" s="249"/>
      <c r="AM63" s="248">
        <f t="shared" si="2"/>
        <v>0</v>
      </c>
      <c r="AN63" s="248">
        <f t="shared" si="2"/>
        <v>0</v>
      </c>
      <c r="AO63" s="248">
        <f t="shared" si="2"/>
        <v>0</v>
      </c>
      <c r="AP63" s="253">
        <v>1</v>
      </c>
      <c r="AQ63" s="253">
        <v>466</v>
      </c>
      <c r="AR63" s="253">
        <v>93200</v>
      </c>
      <c r="AS63" s="253">
        <v>3</v>
      </c>
      <c r="AT63" s="253">
        <v>150</v>
      </c>
      <c r="AU63" s="253">
        <v>30000</v>
      </c>
      <c r="AV63" s="253"/>
      <c r="AW63" s="253"/>
      <c r="AX63" s="253"/>
      <c r="AY63" s="254">
        <f t="shared" si="3"/>
        <v>4</v>
      </c>
      <c r="AZ63" s="254">
        <f t="shared" si="3"/>
        <v>616</v>
      </c>
      <c r="BA63" s="254">
        <f t="shared" si="3"/>
        <v>123200</v>
      </c>
      <c r="BB63" s="249">
        <v>0</v>
      </c>
      <c r="BC63" s="249">
        <v>0</v>
      </c>
      <c r="BD63" s="249">
        <v>0</v>
      </c>
      <c r="BE63" s="249">
        <v>0</v>
      </c>
      <c r="BF63" s="249">
        <v>0</v>
      </c>
      <c r="BG63" s="249">
        <v>0</v>
      </c>
      <c r="BH63" s="249"/>
      <c r="BI63" s="249"/>
      <c r="BJ63" s="249"/>
      <c r="BK63" s="255">
        <f t="shared" si="4"/>
        <v>0</v>
      </c>
      <c r="BL63" s="255">
        <f t="shared" si="4"/>
        <v>0</v>
      </c>
      <c r="BM63" s="255">
        <f t="shared" si="4"/>
        <v>0</v>
      </c>
      <c r="BN63" s="245">
        <v>0</v>
      </c>
      <c r="BO63" s="249">
        <v>0</v>
      </c>
      <c r="BP63" s="249">
        <v>0</v>
      </c>
      <c r="BQ63" s="245">
        <v>0</v>
      </c>
      <c r="BR63" s="245">
        <v>0</v>
      </c>
      <c r="BS63" s="249">
        <v>0</v>
      </c>
      <c r="BT63" s="249"/>
      <c r="BU63" s="249"/>
      <c r="BV63" s="249"/>
      <c r="BW63" s="255">
        <f t="shared" si="5"/>
        <v>0</v>
      </c>
      <c r="BX63" s="255">
        <f t="shared" si="5"/>
        <v>0</v>
      </c>
      <c r="BY63" s="255">
        <f t="shared" si="5"/>
        <v>0</v>
      </c>
      <c r="BZ63" s="245">
        <v>0</v>
      </c>
      <c r="CA63" s="245">
        <v>0</v>
      </c>
      <c r="CB63" s="249">
        <v>0</v>
      </c>
      <c r="CC63" s="245">
        <v>0</v>
      </c>
      <c r="CD63" s="245">
        <v>0</v>
      </c>
      <c r="CE63" s="249">
        <v>0</v>
      </c>
      <c r="CF63" s="245">
        <v>0</v>
      </c>
      <c r="CG63" s="245">
        <v>0</v>
      </c>
      <c r="CH63" s="249">
        <v>0</v>
      </c>
      <c r="CI63" s="249"/>
      <c r="CJ63" s="249"/>
      <c r="CK63" s="249"/>
      <c r="CL63" s="255">
        <f t="shared" si="6"/>
        <v>0</v>
      </c>
      <c r="CM63" s="255">
        <f t="shared" si="6"/>
        <v>0</v>
      </c>
      <c r="CN63" s="255">
        <f t="shared" si="6"/>
        <v>0</v>
      </c>
      <c r="CO63" s="249">
        <v>0</v>
      </c>
      <c r="CP63" s="249">
        <v>0</v>
      </c>
      <c r="CQ63" s="249">
        <v>0</v>
      </c>
      <c r="CR63" s="249">
        <v>0</v>
      </c>
      <c r="CS63" s="249">
        <v>0</v>
      </c>
      <c r="CT63" s="249">
        <v>0</v>
      </c>
      <c r="CU63" s="249"/>
      <c r="CV63" s="249"/>
      <c r="CW63" s="249"/>
      <c r="CX63" s="255">
        <f t="shared" si="7"/>
        <v>0</v>
      </c>
      <c r="CY63" s="255">
        <f t="shared" si="7"/>
        <v>0</v>
      </c>
      <c r="CZ63" s="255">
        <f t="shared" si="7"/>
        <v>0</v>
      </c>
      <c r="DA63" s="246">
        <v>1</v>
      </c>
      <c r="DB63" s="247">
        <v>402</v>
      </c>
      <c r="DC63" s="266">
        <v>33440</v>
      </c>
      <c r="DD63" s="258">
        <v>1</v>
      </c>
      <c r="DE63" s="246">
        <v>151</v>
      </c>
      <c r="DF63" s="259">
        <v>35760</v>
      </c>
      <c r="DG63" s="258"/>
      <c r="DH63" s="258"/>
      <c r="DI63" s="258"/>
      <c r="DJ63" s="258">
        <v>1</v>
      </c>
      <c r="DK63" s="246">
        <v>118</v>
      </c>
      <c r="DL63" s="260">
        <v>29120</v>
      </c>
      <c r="DM63" s="260"/>
      <c r="DN63" s="260"/>
      <c r="DO63" s="260"/>
      <c r="DP63" s="261">
        <v>1</v>
      </c>
      <c r="DQ63" s="261">
        <f t="shared" si="8"/>
        <v>671</v>
      </c>
      <c r="DR63" s="262">
        <f t="shared" si="8"/>
        <v>98320</v>
      </c>
      <c r="DS63" s="263">
        <f t="shared" si="9"/>
        <v>5</v>
      </c>
      <c r="DT63" s="263">
        <f t="shared" si="9"/>
        <v>1287</v>
      </c>
      <c r="DU63" s="264">
        <f t="shared" si="9"/>
        <v>221520</v>
      </c>
    </row>
    <row r="64" spans="1:125" s="265" customFormat="1" ht="25.5" customHeight="1">
      <c r="A64" s="243">
        <v>58</v>
      </c>
      <c r="B64" s="258" t="s">
        <v>1378</v>
      </c>
      <c r="C64" s="245">
        <v>0</v>
      </c>
      <c r="D64" s="245">
        <v>0</v>
      </c>
      <c r="E64" s="245">
        <v>0</v>
      </c>
      <c r="F64" s="245">
        <v>0</v>
      </c>
      <c r="G64" s="249">
        <v>0</v>
      </c>
      <c r="H64" s="249">
        <v>0</v>
      </c>
      <c r="I64" s="245">
        <v>0</v>
      </c>
      <c r="J64" s="245">
        <v>0</v>
      </c>
      <c r="K64" s="245">
        <v>0</v>
      </c>
      <c r="L64" s="245">
        <v>0</v>
      </c>
      <c r="M64" s="245">
        <v>0</v>
      </c>
      <c r="N64" s="245">
        <v>0</v>
      </c>
      <c r="O64" s="245"/>
      <c r="P64" s="245"/>
      <c r="Q64" s="245"/>
      <c r="R64" s="248">
        <f t="shared" si="1"/>
        <v>0</v>
      </c>
      <c r="S64" s="248">
        <f t="shared" si="1"/>
        <v>0</v>
      </c>
      <c r="T64" s="248">
        <f t="shared" si="1"/>
        <v>0</v>
      </c>
      <c r="U64" s="249">
        <v>0</v>
      </c>
      <c r="V64" s="250">
        <v>0</v>
      </c>
      <c r="W64" s="250">
        <v>0</v>
      </c>
      <c r="X64" s="249">
        <v>0</v>
      </c>
      <c r="Y64" s="249">
        <v>0</v>
      </c>
      <c r="Z64" s="249">
        <v>0</v>
      </c>
      <c r="AA64" s="249">
        <v>0</v>
      </c>
      <c r="AB64" s="249">
        <v>0</v>
      </c>
      <c r="AC64" s="249">
        <v>0</v>
      </c>
      <c r="AD64" s="249">
        <v>0</v>
      </c>
      <c r="AE64" s="249">
        <v>0</v>
      </c>
      <c r="AF64" s="249">
        <v>0</v>
      </c>
      <c r="AG64" s="249">
        <v>0</v>
      </c>
      <c r="AH64" s="249">
        <v>0</v>
      </c>
      <c r="AI64" s="249">
        <v>0</v>
      </c>
      <c r="AJ64" s="249"/>
      <c r="AK64" s="249"/>
      <c r="AL64" s="249"/>
      <c r="AM64" s="248">
        <f t="shared" si="2"/>
        <v>0</v>
      </c>
      <c r="AN64" s="248">
        <f t="shared" si="2"/>
        <v>0</v>
      </c>
      <c r="AO64" s="248">
        <f t="shared" si="2"/>
        <v>0</v>
      </c>
      <c r="AP64" s="249">
        <v>0</v>
      </c>
      <c r="AQ64" s="249">
        <v>0</v>
      </c>
      <c r="AR64" s="249">
        <v>0</v>
      </c>
      <c r="AS64" s="249">
        <v>0</v>
      </c>
      <c r="AT64" s="249">
        <v>0</v>
      </c>
      <c r="AU64" s="249">
        <v>0</v>
      </c>
      <c r="AV64" s="249"/>
      <c r="AW64" s="249"/>
      <c r="AX64" s="249"/>
      <c r="AY64" s="254">
        <f t="shared" si="3"/>
        <v>0</v>
      </c>
      <c r="AZ64" s="254">
        <f t="shared" si="3"/>
        <v>0</v>
      </c>
      <c r="BA64" s="254">
        <f t="shared" si="3"/>
        <v>0</v>
      </c>
      <c r="BB64" s="249">
        <v>0</v>
      </c>
      <c r="BC64" s="249">
        <v>0</v>
      </c>
      <c r="BD64" s="249">
        <v>0</v>
      </c>
      <c r="BE64" s="249">
        <v>0</v>
      </c>
      <c r="BF64" s="249">
        <v>0</v>
      </c>
      <c r="BG64" s="249">
        <v>0</v>
      </c>
      <c r="BH64" s="249"/>
      <c r="BI64" s="249"/>
      <c r="BJ64" s="249"/>
      <c r="BK64" s="255">
        <f t="shared" si="4"/>
        <v>0</v>
      </c>
      <c r="BL64" s="255">
        <f t="shared" si="4"/>
        <v>0</v>
      </c>
      <c r="BM64" s="255">
        <f t="shared" si="4"/>
        <v>0</v>
      </c>
      <c r="BN64" s="245">
        <v>0</v>
      </c>
      <c r="BO64" s="249">
        <v>0</v>
      </c>
      <c r="BP64" s="249">
        <v>0</v>
      </c>
      <c r="BQ64" s="245">
        <v>0</v>
      </c>
      <c r="BR64" s="245">
        <v>0</v>
      </c>
      <c r="BS64" s="249">
        <v>0</v>
      </c>
      <c r="BT64" s="249"/>
      <c r="BU64" s="249"/>
      <c r="BV64" s="249"/>
      <c r="BW64" s="255">
        <f t="shared" si="5"/>
        <v>0</v>
      </c>
      <c r="BX64" s="255">
        <f t="shared" si="5"/>
        <v>0</v>
      </c>
      <c r="BY64" s="255">
        <f t="shared" si="5"/>
        <v>0</v>
      </c>
      <c r="BZ64" s="245">
        <v>0</v>
      </c>
      <c r="CA64" s="245">
        <v>0</v>
      </c>
      <c r="CB64" s="249">
        <v>0</v>
      </c>
      <c r="CC64" s="245">
        <v>0</v>
      </c>
      <c r="CD64" s="245">
        <v>0</v>
      </c>
      <c r="CE64" s="249">
        <v>0</v>
      </c>
      <c r="CF64" s="245">
        <v>0</v>
      </c>
      <c r="CG64" s="245">
        <v>0</v>
      </c>
      <c r="CH64" s="249">
        <v>0</v>
      </c>
      <c r="CI64" s="249"/>
      <c r="CJ64" s="249"/>
      <c r="CK64" s="249"/>
      <c r="CL64" s="255">
        <f t="shared" si="6"/>
        <v>0</v>
      </c>
      <c r="CM64" s="255">
        <f t="shared" si="6"/>
        <v>0</v>
      </c>
      <c r="CN64" s="255">
        <f t="shared" si="6"/>
        <v>0</v>
      </c>
      <c r="CO64" s="249">
        <v>0</v>
      </c>
      <c r="CP64" s="249">
        <v>0</v>
      </c>
      <c r="CQ64" s="249">
        <v>0</v>
      </c>
      <c r="CR64" s="249">
        <v>0</v>
      </c>
      <c r="CS64" s="249">
        <v>0</v>
      </c>
      <c r="CT64" s="249">
        <v>0</v>
      </c>
      <c r="CU64" s="249"/>
      <c r="CV64" s="249"/>
      <c r="CW64" s="249"/>
      <c r="CX64" s="255">
        <f t="shared" si="7"/>
        <v>0</v>
      </c>
      <c r="CY64" s="255">
        <f t="shared" si="7"/>
        <v>0</v>
      </c>
      <c r="CZ64" s="255">
        <f t="shared" si="7"/>
        <v>0</v>
      </c>
      <c r="DA64" s="246">
        <v>1</v>
      </c>
      <c r="DB64" s="247">
        <v>1308</v>
      </c>
      <c r="DC64" s="266">
        <v>29342</v>
      </c>
      <c r="DD64" s="258">
        <v>1</v>
      </c>
      <c r="DE64" s="246">
        <v>104</v>
      </c>
      <c r="DF64" s="259">
        <v>35998</v>
      </c>
      <c r="DG64" s="258"/>
      <c r="DH64" s="258"/>
      <c r="DI64" s="258"/>
      <c r="DJ64" s="258">
        <v>1</v>
      </c>
      <c r="DK64" s="246">
        <v>33</v>
      </c>
      <c r="DL64" s="260">
        <v>6750</v>
      </c>
      <c r="DM64" s="260"/>
      <c r="DN64" s="260"/>
      <c r="DO64" s="260"/>
      <c r="DP64" s="261">
        <v>1</v>
      </c>
      <c r="DQ64" s="261">
        <f t="shared" si="8"/>
        <v>1445</v>
      </c>
      <c r="DR64" s="262">
        <f t="shared" si="8"/>
        <v>72090</v>
      </c>
      <c r="DS64" s="263">
        <f t="shared" ref="DS64:DU83" si="10">R64+U64++AM64+AY64+BK64+BW64+BZ64+CL64+CX64+DP64</f>
        <v>1</v>
      </c>
      <c r="DT64" s="263">
        <f t="shared" si="10"/>
        <v>1445</v>
      </c>
      <c r="DU64" s="264">
        <f t="shared" si="10"/>
        <v>72090</v>
      </c>
    </row>
    <row r="65" spans="1:125" s="265" customFormat="1" ht="24.75" customHeight="1">
      <c r="A65" s="243">
        <v>59</v>
      </c>
      <c r="B65" s="258" t="s">
        <v>1235</v>
      </c>
      <c r="C65" s="246">
        <v>1</v>
      </c>
      <c r="D65" s="246">
        <v>156</v>
      </c>
      <c r="E65" s="246">
        <v>10000</v>
      </c>
      <c r="F65" s="267">
        <v>1</v>
      </c>
      <c r="G65" s="267">
        <v>226</v>
      </c>
      <c r="H65" s="267">
        <v>20000</v>
      </c>
      <c r="I65" s="245">
        <v>0</v>
      </c>
      <c r="J65" s="245">
        <v>0</v>
      </c>
      <c r="K65" s="245">
        <v>0</v>
      </c>
      <c r="L65" s="245">
        <v>1</v>
      </c>
      <c r="M65" s="245">
        <v>141</v>
      </c>
      <c r="N65" s="245">
        <v>10000</v>
      </c>
      <c r="O65" s="245"/>
      <c r="P65" s="245"/>
      <c r="Q65" s="245"/>
      <c r="R65" s="248">
        <f t="shared" si="1"/>
        <v>3</v>
      </c>
      <c r="S65" s="248">
        <f t="shared" si="1"/>
        <v>523</v>
      </c>
      <c r="T65" s="248">
        <f t="shared" si="1"/>
        <v>40000</v>
      </c>
      <c r="U65" s="249">
        <v>0</v>
      </c>
      <c r="V65" s="250">
        <v>0</v>
      </c>
      <c r="W65" s="250">
        <v>0</v>
      </c>
      <c r="X65" s="272">
        <v>1</v>
      </c>
      <c r="Y65" s="272">
        <v>110</v>
      </c>
      <c r="Z65" s="272">
        <v>9180</v>
      </c>
      <c r="AA65" s="249">
        <v>0</v>
      </c>
      <c r="AB65" s="249">
        <v>0</v>
      </c>
      <c r="AC65" s="249">
        <v>0</v>
      </c>
      <c r="AD65" s="249">
        <v>0</v>
      </c>
      <c r="AE65" s="249">
        <v>0</v>
      </c>
      <c r="AF65" s="249">
        <v>0</v>
      </c>
      <c r="AG65" s="249">
        <v>0</v>
      </c>
      <c r="AH65" s="249">
        <v>0</v>
      </c>
      <c r="AI65" s="249">
        <v>0</v>
      </c>
      <c r="AJ65" s="249"/>
      <c r="AK65" s="249"/>
      <c r="AL65" s="249"/>
      <c r="AM65" s="248">
        <f t="shared" si="2"/>
        <v>1</v>
      </c>
      <c r="AN65" s="248">
        <f t="shared" si="2"/>
        <v>110</v>
      </c>
      <c r="AO65" s="248">
        <f t="shared" si="2"/>
        <v>9180</v>
      </c>
      <c r="AP65" s="253">
        <v>3</v>
      </c>
      <c r="AQ65" s="253">
        <v>93</v>
      </c>
      <c r="AR65" s="253">
        <v>18600</v>
      </c>
      <c r="AS65" s="253">
        <v>4</v>
      </c>
      <c r="AT65" s="253">
        <v>332</v>
      </c>
      <c r="AU65" s="253">
        <v>66400</v>
      </c>
      <c r="AV65" s="253"/>
      <c r="AW65" s="253"/>
      <c r="AX65" s="253"/>
      <c r="AY65" s="254">
        <f t="shared" si="3"/>
        <v>7</v>
      </c>
      <c r="AZ65" s="254">
        <f t="shared" si="3"/>
        <v>425</v>
      </c>
      <c r="BA65" s="254">
        <f t="shared" si="3"/>
        <v>85000</v>
      </c>
      <c r="BB65" s="249">
        <v>0</v>
      </c>
      <c r="BC65" s="249">
        <v>0</v>
      </c>
      <c r="BD65" s="249">
        <v>0</v>
      </c>
      <c r="BE65" s="249">
        <v>0</v>
      </c>
      <c r="BF65" s="249">
        <v>0</v>
      </c>
      <c r="BG65" s="249">
        <v>0</v>
      </c>
      <c r="BH65" s="249"/>
      <c r="BI65" s="249"/>
      <c r="BJ65" s="249"/>
      <c r="BK65" s="255">
        <f t="shared" si="4"/>
        <v>0</v>
      </c>
      <c r="BL65" s="255">
        <f t="shared" si="4"/>
        <v>0</v>
      </c>
      <c r="BM65" s="255">
        <f t="shared" si="4"/>
        <v>0</v>
      </c>
      <c r="BN65" s="245">
        <v>0</v>
      </c>
      <c r="BO65" s="249">
        <v>0</v>
      </c>
      <c r="BP65" s="249">
        <v>0</v>
      </c>
      <c r="BQ65" s="245">
        <v>0</v>
      </c>
      <c r="BR65" s="245">
        <v>0</v>
      </c>
      <c r="BS65" s="249">
        <v>0</v>
      </c>
      <c r="BT65" s="249"/>
      <c r="BU65" s="249"/>
      <c r="BV65" s="249"/>
      <c r="BW65" s="255">
        <f t="shared" si="5"/>
        <v>0</v>
      </c>
      <c r="BX65" s="255">
        <f t="shared" si="5"/>
        <v>0</v>
      </c>
      <c r="BY65" s="255">
        <f t="shared" si="5"/>
        <v>0</v>
      </c>
      <c r="BZ65" s="245">
        <v>0</v>
      </c>
      <c r="CA65" s="245">
        <v>0</v>
      </c>
      <c r="CB65" s="249">
        <v>0</v>
      </c>
      <c r="CC65" s="245">
        <v>0</v>
      </c>
      <c r="CD65" s="245">
        <v>0</v>
      </c>
      <c r="CE65" s="249">
        <v>0</v>
      </c>
      <c r="CF65" s="246">
        <v>3</v>
      </c>
      <c r="CG65" s="246">
        <v>329</v>
      </c>
      <c r="CH65" s="246">
        <v>75000</v>
      </c>
      <c r="CI65" s="246"/>
      <c r="CJ65" s="246"/>
      <c r="CK65" s="246"/>
      <c r="CL65" s="255">
        <f t="shared" si="6"/>
        <v>3</v>
      </c>
      <c r="CM65" s="255">
        <f t="shared" si="6"/>
        <v>329</v>
      </c>
      <c r="CN65" s="255">
        <f t="shared" si="6"/>
        <v>75000</v>
      </c>
      <c r="CO65" s="249">
        <v>0</v>
      </c>
      <c r="CP65" s="249">
        <v>0</v>
      </c>
      <c r="CQ65" s="249">
        <v>0</v>
      </c>
      <c r="CR65" s="249">
        <v>0</v>
      </c>
      <c r="CS65" s="249">
        <v>0</v>
      </c>
      <c r="CT65" s="249">
        <v>0</v>
      </c>
      <c r="CU65" s="249"/>
      <c r="CV65" s="249"/>
      <c r="CW65" s="249"/>
      <c r="CX65" s="255">
        <f t="shared" si="7"/>
        <v>0</v>
      </c>
      <c r="CY65" s="255">
        <f t="shared" si="7"/>
        <v>0</v>
      </c>
      <c r="CZ65" s="255">
        <f t="shared" si="7"/>
        <v>0</v>
      </c>
      <c r="DA65" s="246">
        <v>1</v>
      </c>
      <c r="DB65" s="268">
        <v>1051</v>
      </c>
      <c r="DC65" s="270">
        <v>56382</v>
      </c>
      <c r="DD65" s="258">
        <v>1</v>
      </c>
      <c r="DE65" s="246">
        <v>134</v>
      </c>
      <c r="DF65" s="259">
        <v>72000</v>
      </c>
      <c r="DG65" s="258"/>
      <c r="DH65" s="258"/>
      <c r="DI65" s="258"/>
      <c r="DJ65" s="258">
        <v>1</v>
      </c>
      <c r="DK65" s="246">
        <v>127</v>
      </c>
      <c r="DL65" s="260">
        <v>25500</v>
      </c>
      <c r="DM65" s="260"/>
      <c r="DN65" s="260"/>
      <c r="DO65" s="260"/>
      <c r="DP65" s="261">
        <v>1</v>
      </c>
      <c r="DQ65" s="261">
        <f t="shared" si="8"/>
        <v>1312</v>
      </c>
      <c r="DR65" s="262">
        <f t="shared" si="8"/>
        <v>153882</v>
      </c>
      <c r="DS65" s="263">
        <f t="shared" si="10"/>
        <v>15</v>
      </c>
      <c r="DT65" s="263">
        <f t="shared" si="10"/>
        <v>2699</v>
      </c>
      <c r="DU65" s="264">
        <f t="shared" si="10"/>
        <v>363062</v>
      </c>
    </row>
    <row r="66" spans="1:125" s="265" customFormat="1" ht="25.5" customHeight="1">
      <c r="A66" s="243">
        <v>60</v>
      </c>
      <c r="B66" s="258" t="s">
        <v>1253</v>
      </c>
      <c r="C66" s="245">
        <v>0</v>
      </c>
      <c r="D66" s="245">
        <v>0</v>
      </c>
      <c r="E66" s="245">
        <v>0</v>
      </c>
      <c r="F66" s="245">
        <v>0</v>
      </c>
      <c r="G66" s="249">
        <v>0</v>
      </c>
      <c r="H66" s="249">
        <v>0</v>
      </c>
      <c r="I66" s="247">
        <v>1</v>
      </c>
      <c r="J66" s="247">
        <v>192</v>
      </c>
      <c r="K66" s="247">
        <v>20000</v>
      </c>
      <c r="L66" s="245">
        <v>0</v>
      </c>
      <c r="M66" s="245">
        <v>0</v>
      </c>
      <c r="N66" s="245">
        <v>0</v>
      </c>
      <c r="O66" s="245"/>
      <c r="P66" s="245"/>
      <c r="Q66" s="245"/>
      <c r="R66" s="248">
        <f t="shared" si="1"/>
        <v>1</v>
      </c>
      <c r="S66" s="248">
        <f t="shared" si="1"/>
        <v>192</v>
      </c>
      <c r="T66" s="248">
        <f t="shared" si="1"/>
        <v>20000</v>
      </c>
      <c r="U66" s="249">
        <v>0</v>
      </c>
      <c r="V66" s="250">
        <v>0</v>
      </c>
      <c r="W66" s="250">
        <v>0</v>
      </c>
      <c r="X66" s="272">
        <v>1</v>
      </c>
      <c r="Y66" s="258">
        <v>78</v>
      </c>
      <c r="Z66" s="272">
        <v>4536</v>
      </c>
      <c r="AA66" s="249">
        <v>0</v>
      </c>
      <c r="AB66" s="249">
        <v>0</v>
      </c>
      <c r="AC66" s="249">
        <v>0</v>
      </c>
      <c r="AD66" s="249">
        <v>0</v>
      </c>
      <c r="AE66" s="249">
        <v>0</v>
      </c>
      <c r="AF66" s="249">
        <v>0</v>
      </c>
      <c r="AG66" s="249">
        <v>0</v>
      </c>
      <c r="AH66" s="249">
        <v>0</v>
      </c>
      <c r="AI66" s="249">
        <v>0</v>
      </c>
      <c r="AJ66" s="249"/>
      <c r="AK66" s="249"/>
      <c r="AL66" s="249"/>
      <c r="AM66" s="248">
        <f t="shared" si="2"/>
        <v>1</v>
      </c>
      <c r="AN66" s="248">
        <f t="shared" si="2"/>
        <v>78</v>
      </c>
      <c r="AO66" s="248">
        <f t="shared" si="2"/>
        <v>4536</v>
      </c>
      <c r="AP66" s="253">
        <v>10</v>
      </c>
      <c r="AQ66" s="253">
        <v>2397</v>
      </c>
      <c r="AR66" s="253">
        <v>479400</v>
      </c>
      <c r="AS66" s="253">
        <v>20</v>
      </c>
      <c r="AT66" s="253">
        <v>4027</v>
      </c>
      <c r="AU66" s="253">
        <v>805400</v>
      </c>
      <c r="AV66" s="253"/>
      <c r="AW66" s="253"/>
      <c r="AX66" s="253"/>
      <c r="AY66" s="254">
        <f t="shared" si="3"/>
        <v>30</v>
      </c>
      <c r="AZ66" s="254">
        <f t="shared" si="3"/>
        <v>6424</v>
      </c>
      <c r="BA66" s="254">
        <f t="shared" si="3"/>
        <v>1284800</v>
      </c>
      <c r="BB66" s="249">
        <v>0</v>
      </c>
      <c r="BC66" s="249">
        <v>0</v>
      </c>
      <c r="BD66" s="249">
        <v>0</v>
      </c>
      <c r="BE66" s="249">
        <v>0</v>
      </c>
      <c r="BF66" s="249">
        <v>0</v>
      </c>
      <c r="BG66" s="249">
        <v>0</v>
      </c>
      <c r="BH66" s="249"/>
      <c r="BI66" s="249"/>
      <c r="BJ66" s="249"/>
      <c r="BK66" s="255">
        <f t="shared" si="4"/>
        <v>0</v>
      </c>
      <c r="BL66" s="255">
        <f t="shared" si="4"/>
        <v>0</v>
      </c>
      <c r="BM66" s="255">
        <f t="shared" si="4"/>
        <v>0</v>
      </c>
      <c r="BN66" s="247">
        <v>1</v>
      </c>
      <c r="BO66" s="247">
        <v>2</v>
      </c>
      <c r="BP66" s="247">
        <v>2000</v>
      </c>
      <c r="BQ66" s="245">
        <v>0</v>
      </c>
      <c r="BR66" s="245">
        <v>0</v>
      </c>
      <c r="BS66" s="249">
        <v>0</v>
      </c>
      <c r="BT66" s="249"/>
      <c r="BU66" s="249"/>
      <c r="BV66" s="249"/>
      <c r="BW66" s="255">
        <f t="shared" si="5"/>
        <v>1</v>
      </c>
      <c r="BX66" s="255">
        <f t="shared" si="5"/>
        <v>2</v>
      </c>
      <c r="BY66" s="255">
        <f t="shared" si="5"/>
        <v>2000</v>
      </c>
      <c r="BZ66" s="245">
        <v>0</v>
      </c>
      <c r="CA66" s="245">
        <v>0</v>
      </c>
      <c r="CB66" s="249">
        <v>0</v>
      </c>
      <c r="CC66" s="245">
        <v>0</v>
      </c>
      <c r="CD66" s="245">
        <v>0</v>
      </c>
      <c r="CE66" s="249">
        <v>0</v>
      </c>
      <c r="CF66" s="245">
        <v>0</v>
      </c>
      <c r="CG66" s="245">
        <v>0</v>
      </c>
      <c r="CH66" s="249">
        <v>0</v>
      </c>
      <c r="CI66" s="249"/>
      <c r="CJ66" s="249"/>
      <c r="CK66" s="249"/>
      <c r="CL66" s="255">
        <f t="shared" si="6"/>
        <v>0</v>
      </c>
      <c r="CM66" s="255">
        <f t="shared" si="6"/>
        <v>0</v>
      </c>
      <c r="CN66" s="255">
        <f t="shared" si="6"/>
        <v>0</v>
      </c>
      <c r="CO66" s="249">
        <v>0</v>
      </c>
      <c r="CP66" s="249">
        <v>0</v>
      </c>
      <c r="CQ66" s="249">
        <v>0</v>
      </c>
      <c r="CR66" s="249">
        <v>0</v>
      </c>
      <c r="CS66" s="249">
        <v>0</v>
      </c>
      <c r="CT66" s="249">
        <v>0</v>
      </c>
      <c r="CU66" s="249"/>
      <c r="CV66" s="249"/>
      <c r="CW66" s="249"/>
      <c r="CX66" s="255">
        <f t="shared" si="7"/>
        <v>0</v>
      </c>
      <c r="CY66" s="255">
        <f t="shared" si="7"/>
        <v>0</v>
      </c>
      <c r="CZ66" s="255">
        <f t="shared" si="7"/>
        <v>0</v>
      </c>
      <c r="DA66" s="246">
        <v>1</v>
      </c>
      <c r="DB66" s="247">
        <v>1227</v>
      </c>
      <c r="DC66" s="266">
        <v>87920</v>
      </c>
      <c r="DD66" s="258">
        <v>1</v>
      </c>
      <c r="DE66" s="246">
        <v>426</v>
      </c>
      <c r="DF66" s="259">
        <v>83535</v>
      </c>
      <c r="DG66" s="258"/>
      <c r="DH66" s="258"/>
      <c r="DI66" s="258"/>
      <c r="DJ66" s="258">
        <v>1</v>
      </c>
      <c r="DK66" s="246">
        <v>182</v>
      </c>
      <c r="DL66" s="260">
        <v>22500</v>
      </c>
      <c r="DM66" s="260"/>
      <c r="DN66" s="260"/>
      <c r="DO66" s="260"/>
      <c r="DP66" s="261">
        <v>1</v>
      </c>
      <c r="DQ66" s="261">
        <f t="shared" si="8"/>
        <v>1835</v>
      </c>
      <c r="DR66" s="262">
        <f t="shared" si="8"/>
        <v>193955</v>
      </c>
      <c r="DS66" s="263">
        <f t="shared" si="10"/>
        <v>34</v>
      </c>
      <c r="DT66" s="263">
        <f t="shared" si="10"/>
        <v>8531</v>
      </c>
      <c r="DU66" s="264">
        <f t="shared" si="10"/>
        <v>1505291</v>
      </c>
    </row>
    <row r="67" spans="1:125" s="265" customFormat="1" ht="25.5" customHeight="1">
      <c r="A67" s="243">
        <v>61</v>
      </c>
      <c r="B67" s="258" t="s">
        <v>1387</v>
      </c>
      <c r="C67" s="245">
        <v>0</v>
      </c>
      <c r="D67" s="245">
        <v>0</v>
      </c>
      <c r="E67" s="245">
        <v>0</v>
      </c>
      <c r="F67" s="245">
        <v>0</v>
      </c>
      <c r="G67" s="249">
        <v>0</v>
      </c>
      <c r="H67" s="249">
        <v>0</v>
      </c>
      <c r="I67" s="245">
        <v>0</v>
      </c>
      <c r="J67" s="245">
        <v>0</v>
      </c>
      <c r="K67" s="245">
        <v>0</v>
      </c>
      <c r="L67" s="246">
        <v>1</v>
      </c>
      <c r="M67" s="246">
        <v>141</v>
      </c>
      <c r="N67" s="246">
        <v>10000</v>
      </c>
      <c r="O67" s="246"/>
      <c r="P67" s="246"/>
      <c r="Q67" s="246"/>
      <c r="R67" s="248">
        <f t="shared" si="1"/>
        <v>1</v>
      </c>
      <c r="S67" s="248">
        <f t="shared" si="1"/>
        <v>141</v>
      </c>
      <c r="T67" s="248">
        <f t="shared" si="1"/>
        <v>10000</v>
      </c>
      <c r="U67" s="249">
        <v>0</v>
      </c>
      <c r="V67" s="250">
        <v>0</v>
      </c>
      <c r="W67" s="250">
        <v>0</v>
      </c>
      <c r="X67" s="249">
        <v>0</v>
      </c>
      <c r="Y67" s="249">
        <v>0</v>
      </c>
      <c r="Z67" s="249">
        <v>0</v>
      </c>
      <c r="AA67" s="249">
        <v>0</v>
      </c>
      <c r="AB67" s="249">
        <v>0</v>
      </c>
      <c r="AC67" s="249">
        <v>0</v>
      </c>
      <c r="AD67" s="249">
        <v>0</v>
      </c>
      <c r="AE67" s="249">
        <v>0</v>
      </c>
      <c r="AF67" s="249">
        <v>0</v>
      </c>
      <c r="AG67" s="246">
        <v>1</v>
      </c>
      <c r="AH67" s="246">
        <v>96</v>
      </c>
      <c r="AI67" s="246">
        <v>9072</v>
      </c>
      <c r="AJ67" s="246"/>
      <c r="AK67" s="246"/>
      <c r="AL67" s="246"/>
      <c r="AM67" s="248">
        <f t="shared" si="2"/>
        <v>1</v>
      </c>
      <c r="AN67" s="248">
        <f t="shared" si="2"/>
        <v>96</v>
      </c>
      <c r="AO67" s="248">
        <f t="shared" si="2"/>
        <v>9072</v>
      </c>
      <c r="AP67" s="249">
        <v>0</v>
      </c>
      <c r="AQ67" s="249">
        <v>0</v>
      </c>
      <c r="AR67" s="249">
        <v>0</v>
      </c>
      <c r="AS67" s="247">
        <v>2</v>
      </c>
      <c r="AT67" s="247">
        <v>93</v>
      </c>
      <c r="AU67" s="247">
        <v>18600</v>
      </c>
      <c r="AV67" s="247"/>
      <c r="AW67" s="247"/>
      <c r="AX67" s="247"/>
      <c r="AY67" s="254">
        <f t="shared" si="3"/>
        <v>2</v>
      </c>
      <c r="AZ67" s="254">
        <f t="shared" si="3"/>
        <v>93</v>
      </c>
      <c r="BA67" s="254">
        <f t="shared" si="3"/>
        <v>18600</v>
      </c>
      <c r="BB67" s="249">
        <v>0</v>
      </c>
      <c r="BC67" s="249">
        <v>0</v>
      </c>
      <c r="BD67" s="249">
        <v>0</v>
      </c>
      <c r="BE67" s="249">
        <v>0</v>
      </c>
      <c r="BF67" s="249">
        <v>0</v>
      </c>
      <c r="BG67" s="249">
        <v>0</v>
      </c>
      <c r="BH67" s="249"/>
      <c r="BI67" s="249"/>
      <c r="BJ67" s="249"/>
      <c r="BK67" s="255">
        <f t="shared" si="4"/>
        <v>0</v>
      </c>
      <c r="BL67" s="255">
        <f t="shared" si="4"/>
        <v>0</v>
      </c>
      <c r="BM67" s="255">
        <f t="shared" si="4"/>
        <v>0</v>
      </c>
      <c r="BN67" s="245">
        <v>0</v>
      </c>
      <c r="BO67" s="249">
        <v>0</v>
      </c>
      <c r="BP67" s="249">
        <v>0</v>
      </c>
      <c r="BQ67" s="245">
        <v>0</v>
      </c>
      <c r="BR67" s="245">
        <v>0</v>
      </c>
      <c r="BS67" s="249">
        <v>0</v>
      </c>
      <c r="BT67" s="249"/>
      <c r="BU67" s="249"/>
      <c r="BV67" s="249"/>
      <c r="BW67" s="255">
        <f t="shared" si="5"/>
        <v>0</v>
      </c>
      <c r="BX67" s="255">
        <f t="shared" si="5"/>
        <v>0</v>
      </c>
      <c r="BY67" s="255">
        <f t="shared" si="5"/>
        <v>0</v>
      </c>
      <c r="BZ67" s="245">
        <v>0</v>
      </c>
      <c r="CA67" s="245">
        <v>0</v>
      </c>
      <c r="CB67" s="249">
        <v>0</v>
      </c>
      <c r="CC67" s="245">
        <v>0</v>
      </c>
      <c r="CD67" s="245">
        <v>0</v>
      </c>
      <c r="CE67" s="249">
        <v>0</v>
      </c>
      <c r="CF67" s="246">
        <v>2</v>
      </c>
      <c r="CG67" s="246">
        <v>262</v>
      </c>
      <c r="CH67" s="246">
        <v>29690</v>
      </c>
      <c r="CI67" s="246"/>
      <c r="CJ67" s="246"/>
      <c r="CK67" s="246"/>
      <c r="CL67" s="255">
        <f t="shared" si="6"/>
        <v>2</v>
      </c>
      <c r="CM67" s="255">
        <f t="shared" si="6"/>
        <v>262</v>
      </c>
      <c r="CN67" s="255">
        <f t="shared" si="6"/>
        <v>29690</v>
      </c>
      <c r="CO67" s="249">
        <v>0</v>
      </c>
      <c r="CP67" s="249">
        <v>0</v>
      </c>
      <c r="CQ67" s="249">
        <v>0</v>
      </c>
      <c r="CR67" s="249">
        <v>0</v>
      </c>
      <c r="CS67" s="249">
        <v>0</v>
      </c>
      <c r="CT67" s="249">
        <v>0</v>
      </c>
      <c r="CU67" s="249"/>
      <c r="CV67" s="249"/>
      <c r="CW67" s="249"/>
      <c r="CX67" s="255">
        <f t="shared" si="7"/>
        <v>0</v>
      </c>
      <c r="CY67" s="255">
        <f t="shared" si="7"/>
        <v>0</v>
      </c>
      <c r="CZ67" s="255">
        <f t="shared" si="7"/>
        <v>0</v>
      </c>
      <c r="DA67" s="246">
        <v>1</v>
      </c>
      <c r="DB67" s="247">
        <v>226</v>
      </c>
      <c r="DC67" s="266">
        <v>7000</v>
      </c>
      <c r="DD67" s="258">
        <v>1</v>
      </c>
      <c r="DE67" s="246">
        <v>124</v>
      </c>
      <c r="DF67" s="259">
        <v>33000</v>
      </c>
      <c r="DG67" s="258"/>
      <c r="DH67" s="258"/>
      <c r="DI67" s="258"/>
      <c r="DJ67" s="258">
        <v>1</v>
      </c>
      <c r="DK67" s="246">
        <v>45</v>
      </c>
      <c r="DL67" s="260">
        <v>11882</v>
      </c>
      <c r="DM67" s="260"/>
      <c r="DN67" s="260"/>
      <c r="DO67" s="260"/>
      <c r="DP67" s="261">
        <v>1</v>
      </c>
      <c r="DQ67" s="261">
        <f t="shared" si="8"/>
        <v>395</v>
      </c>
      <c r="DR67" s="262">
        <f t="shared" si="8"/>
        <v>51882</v>
      </c>
      <c r="DS67" s="263">
        <f t="shared" si="10"/>
        <v>7</v>
      </c>
      <c r="DT67" s="263">
        <f t="shared" si="10"/>
        <v>987</v>
      </c>
      <c r="DU67" s="264">
        <f t="shared" si="10"/>
        <v>119244</v>
      </c>
    </row>
    <row r="68" spans="1:125" s="265" customFormat="1" ht="26.25" customHeight="1">
      <c r="A68" s="243">
        <v>62</v>
      </c>
      <c r="B68" s="258" t="s">
        <v>1273</v>
      </c>
      <c r="C68" s="245">
        <v>0</v>
      </c>
      <c r="D68" s="245">
        <v>0</v>
      </c>
      <c r="E68" s="245">
        <v>0</v>
      </c>
      <c r="F68" s="267">
        <v>1</v>
      </c>
      <c r="G68" s="267">
        <v>222</v>
      </c>
      <c r="H68" s="267">
        <v>20000</v>
      </c>
      <c r="I68" s="245">
        <v>0</v>
      </c>
      <c r="J68" s="245">
        <v>0</v>
      </c>
      <c r="K68" s="245">
        <v>0</v>
      </c>
      <c r="L68" s="246">
        <v>3</v>
      </c>
      <c r="M68" s="246">
        <v>580</v>
      </c>
      <c r="N68" s="246">
        <v>50000</v>
      </c>
      <c r="O68" s="246"/>
      <c r="P68" s="246"/>
      <c r="Q68" s="246"/>
      <c r="R68" s="248">
        <f t="shared" si="1"/>
        <v>4</v>
      </c>
      <c r="S68" s="248">
        <f t="shared" si="1"/>
        <v>802</v>
      </c>
      <c r="T68" s="248">
        <f t="shared" si="1"/>
        <v>70000</v>
      </c>
      <c r="U68" s="249">
        <v>0</v>
      </c>
      <c r="V68" s="250">
        <v>0</v>
      </c>
      <c r="W68" s="250">
        <v>0</v>
      </c>
      <c r="X68" s="249">
        <v>0</v>
      </c>
      <c r="Y68" s="249">
        <v>0</v>
      </c>
      <c r="Z68" s="249">
        <v>0</v>
      </c>
      <c r="AA68" s="249">
        <v>0</v>
      </c>
      <c r="AB68" s="249">
        <v>0</v>
      </c>
      <c r="AC68" s="249">
        <v>0</v>
      </c>
      <c r="AD68" s="249">
        <v>0</v>
      </c>
      <c r="AE68" s="249">
        <v>0</v>
      </c>
      <c r="AF68" s="249">
        <v>0</v>
      </c>
      <c r="AG68" s="249">
        <v>0</v>
      </c>
      <c r="AH68" s="249">
        <v>0</v>
      </c>
      <c r="AI68" s="249">
        <v>0</v>
      </c>
      <c r="AJ68" s="249"/>
      <c r="AK68" s="249"/>
      <c r="AL68" s="249"/>
      <c r="AM68" s="248">
        <f t="shared" si="2"/>
        <v>0</v>
      </c>
      <c r="AN68" s="248">
        <f t="shared" si="2"/>
        <v>0</v>
      </c>
      <c r="AO68" s="248">
        <f t="shared" si="2"/>
        <v>0</v>
      </c>
      <c r="AP68" s="249">
        <v>0</v>
      </c>
      <c r="AQ68" s="249">
        <v>0</v>
      </c>
      <c r="AR68" s="249">
        <v>0</v>
      </c>
      <c r="AS68" s="247">
        <v>1</v>
      </c>
      <c r="AT68" s="247">
        <v>23</v>
      </c>
      <c r="AU68" s="247">
        <v>4600</v>
      </c>
      <c r="AV68" s="247"/>
      <c r="AW68" s="247"/>
      <c r="AX68" s="247"/>
      <c r="AY68" s="254">
        <f t="shared" si="3"/>
        <v>1</v>
      </c>
      <c r="AZ68" s="254">
        <f t="shared" si="3"/>
        <v>23</v>
      </c>
      <c r="BA68" s="254">
        <f t="shared" si="3"/>
        <v>4600</v>
      </c>
      <c r="BB68" s="249">
        <v>0</v>
      </c>
      <c r="BC68" s="249">
        <v>0</v>
      </c>
      <c r="BD68" s="249">
        <v>0</v>
      </c>
      <c r="BE68" s="249">
        <v>0</v>
      </c>
      <c r="BF68" s="249">
        <v>0</v>
      </c>
      <c r="BG68" s="249">
        <v>0</v>
      </c>
      <c r="BH68" s="249"/>
      <c r="BI68" s="249"/>
      <c r="BJ68" s="249"/>
      <c r="BK68" s="255">
        <f t="shared" si="4"/>
        <v>0</v>
      </c>
      <c r="BL68" s="255">
        <f t="shared" si="4"/>
        <v>0</v>
      </c>
      <c r="BM68" s="255">
        <f t="shared" si="4"/>
        <v>0</v>
      </c>
      <c r="BN68" s="245">
        <v>0</v>
      </c>
      <c r="BO68" s="249">
        <v>0</v>
      </c>
      <c r="BP68" s="249">
        <v>0</v>
      </c>
      <c r="BQ68" s="245">
        <v>2</v>
      </c>
      <c r="BR68" s="245">
        <v>14</v>
      </c>
      <c r="BS68" s="249">
        <v>14000</v>
      </c>
      <c r="BT68" s="249"/>
      <c r="BU68" s="249"/>
      <c r="BV68" s="249"/>
      <c r="BW68" s="255">
        <f t="shared" si="5"/>
        <v>2</v>
      </c>
      <c r="BX68" s="255">
        <f t="shared" si="5"/>
        <v>14</v>
      </c>
      <c r="BY68" s="255">
        <f t="shared" si="5"/>
        <v>14000</v>
      </c>
      <c r="BZ68" s="245">
        <v>0</v>
      </c>
      <c r="CA68" s="245">
        <v>0</v>
      </c>
      <c r="CB68" s="249">
        <v>0</v>
      </c>
      <c r="CC68" s="247">
        <v>1</v>
      </c>
      <c r="CD68" s="247">
        <v>20</v>
      </c>
      <c r="CE68" s="247">
        <v>2000</v>
      </c>
      <c r="CF68" s="245">
        <v>0</v>
      </c>
      <c r="CG68" s="245">
        <v>0</v>
      </c>
      <c r="CH68" s="249">
        <v>0</v>
      </c>
      <c r="CI68" s="249"/>
      <c r="CJ68" s="249"/>
      <c r="CK68" s="249"/>
      <c r="CL68" s="255">
        <f t="shared" si="6"/>
        <v>1</v>
      </c>
      <c r="CM68" s="255">
        <f t="shared" si="6"/>
        <v>20</v>
      </c>
      <c r="CN68" s="255">
        <f t="shared" si="6"/>
        <v>2000</v>
      </c>
      <c r="CO68" s="249">
        <v>0</v>
      </c>
      <c r="CP68" s="249">
        <v>0</v>
      </c>
      <c r="CQ68" s="249">
        <v>0</v>
      </c>
      <c r="CR68" s="249">
        <v>0</v>
      </c>
      <c r="CS68" s="249">
        <v>0</v>
      </c>
      <c r="CT68" s="249">
        <v>0</v>
      </c>
      <c r="CU68" s="249"/>
      <c r="CV68" s="249"/>
      <c r="CW68" s="249"/>
      <c r="CX68" s="255">
        <f t="shared" si="7"/>
        <v>0</v>
      </c>
      <c r="CY68" s="255">
        <f t="shared" si="7"/>
        <v>0</v>
      </c>
      <c r="CZ68" s="255">
        <f t="shared" si="7"/>
        <v>0</v>
      </c>
      <c r="DA68" s="246">
        <v>1</v>
      </c>
      <c r="DB68" s="247">
        <v>353</v>
      </c>
      <c r="DC68" s="266">
        <v>29250</v>
      </c>
      <c r="DD68" s="258">
        <v>1</v>
      </c>
      <c r="DE68" s="246">
        <v>288</v>
      </c>
      <c r="DF68" s="259">
        <v>72000</v>
      </c>
      <c r="DG68" s="258"/>
      <c r="DH68" s="258"/>
      <c r="DI68" s="258"/>
      <c r="DJ68" s="258">
        <v>1</v>
      </c>
      <c r="DK68" s="246">
        <v>133</v>
      </c>
      <c r="DL68" s="260">
        <v>34500</v>
      </c>
      <c r="DM68" s="260"/>
      <c r="DN68" s="260"/>
      <c r="DO68" s="260"/>
      <c r="DP68" s="261">
        <v>1</v>
      </c>
      <c r="DQ68" s="261">
        <f t="shared" si="8"/>
        <v>774</v>
      </c>
      <c r="DR68" s="262">
        <f t="shared" si="8"/>
        <v>135750</v>
      </c>
      <c r="DS68" s="263">
        <f t="shared" si="10"/>
        <v>9</v>
      </c>
      <c r="DT68" s="263">
        <f t="shared" si="10"/>
        <v>1633</v>
      </c>
      <c r="DU68" s="264">
        <f t="shared" si="10"/>
        <v>226350</v>
      </c>
    </row>
    <row r="69" spans="1:125" s="265" customFormat="1" ht="25.5" customHeight="1">
      <c r="A69" s="243">
        <v>63</v>
      </c>
      <c r="B69" s="258" t="s">
        <v>1366</v>
      </c>
      <c r="C69" s="245">
        <v>0</v>
      </c>
      <c r="D69" s="245">
        <v>0</v>
      </c>
      <c r="E69" s="245">
        <v>0</v>
      </c>
      <c r="F69" s="245">
        <v>0</v>
      </c>
      <c r="G69" s="249">
        <v>0</v>
      </c>
      <c r="H69" s="249">
        <v>0</v>
      </c>
      <c r="I69" s="245">
        <v>0</v>
      </c>
      <c r="J69" s="245">
        <v>0</v>
      </c>
      <c r="K69" s="245">
        <v>0</v>
      </c>
      <c r="L69" s="245">
        <v>0</v>
      </c>
      <c r="M69" s="245">
        <v>0</v>
      </c>
      <c r="N69" s="245">
        <v>0</v>
      </c>
      <c r="O69" s="245"/>
      <c r="P69" s="245"/>
      <c r="Q69" s="245"/>
      <c r="R69" s="248">
        <f t="shared" si="1"/>
        <v>0</v>
      </c>
      <c r="S69" s="248">
        <f t="shared" si="1"/>
        <v>0</v>
      </c>
      <c r="T69" s="248">
        <f t="shared" si="1"/>
        <v>0</v>
      </c>
      <c r="U69" s="249">
        <v>0</v>
      </c>
      <c r="V69" s="250">
        <v>0</v>
      </c>
      <c r="W69" s="250">
        <v>0</v>
      </c>
      <c r="X69" s="249">
        <v>0</v>
      </c>
      <c r="Y69" s="277">
        <v>0</v>
      </c>
      <c r="Z69" s="250">
        <v>0</v>
      </c>
      <c r="AA69" s="249">
        <v>0</v>
      </c>
      <c r="AB69" s="249">
        <v>0</v>
      </c>
      <c r="AC69" s="249">
        <v>0</v>
      </c>
      <c r="AD69" s="249">
        <v>0</v>
      </c>
      <c r="AE69" s="249">
        <v>0</v>
      </c>
      <c r="AF69" s="249">
        <v>0</v>
      </c>
      <c r="AG69" s="249">
        <v>0</v>
      </c>
      <c r="AH69" s="249">
        <v>0</v>
      </c>
      <c r="AI69" s="249">
        <v>0</v>
      </c>
      <c r="AJ69" s="249"/>
      <c r="AK69" s="249"/>
      <c r="AL69" s="249"/>
      <c r="AM69" s="248">
        <f t="shared" si="2"/>
        <v>0</v>
      </c>
      <c r="AN69" s="248">
        <f t="shared" si="2"/>
        <v>0</v>
      </c>
      <c r="AO69" s="248">
        <f t="shared" si="2"/>
        <v>0</v>
      </c>
      <c r="AP69" s="249">
        <v>0</v>
      </c>
      <c r="AQ69" s="249">
        <v>0</v>
      </c>
      <c r="AR69" s="249">
        <v>0</v>
      </c>
      <c r="AS69" s="247">
        <v>1</v>
      </c>
      <c r="AT69" s="247">
        <v>29</v>
      </c>
      <c r="AU69" s="247">
        <v>5800</v>
      </c>
      <c r="AV69" s="247"/>
      <c r="AW69" s="247"/>
      <c r="AX69" s="247"/>
      <c r="AY69" s="254">
        <f t="shared" si="3"/>
        <v>1</v>
      </c>
      <c r="AZ69" s="254">
        <f t="shared" si="3"/>
        <v>29</v>
      </c>
      <c r="BA69" s="254">
        <f t="shared" si="3"/>
        <v>5800</v>
      </c>
      <c r="BB69" s="249">
        <v>0</v>
      </c>
      <c r="BC69" s="249">
        <v>0</v>
      </c>
      <c r="BD69" s="249">
        <v>0</v>
      </c>
      <c r="BE69" s="249">
        <v>0</v>
      </c>
      <c r="BF69" s="249">
        <v>0</v>
      </c>
      <c r="BG69" s="249">
        <v>0</v>
      </c>
      <c r="BH69" s="249"/>
      <c r="BI69" s="249"/>
      <c r="BJ69" s="249"/>
      <c r="BK69" s="255">
        <f t="shared" si="4"/>
        <v>0</v>
      </c>
      <c r="BL69" s="255">
        <f t="shared" si="4"/>
        <v>0</v>
      </c>
      <c r="BM69" s="255">
        <f t="shared" si="4"/>
        <v>0</v>
      </c>
      <c r="BN69" s="245">
        <v>0</v>
      </c>
      <c r="BO69" s="249">
        <v>0</v>
      </c>
      <c r="BP69" s="249">
        <v>0</v>
      </c>
      <c r="BQ69" s="245">
        <v>0</v>
      </c>
      <c r="BR69" s="245">
        <v>0</v>
      </c>
      <c r="BS69" s="249">
        <v>0</v>
      </c>
      <c r="BT69" s="249"/>
      <c r="BU69" s="249"/>
      <c r="BV69" s="249"/>
      <c r="BW69" s="255">
        <f t="shared" si="5"/>
        <v>0</v>
      </c>
      <c r="BX69" s="255">
        <f t="shared" si="5"/>
        <v>0</v>
      </c>
      <c r="BY69" s="255">
        <f t="shared" si="5"/>
        <v>0</v>
      </c>
      <c r="BZ69" s="245">
        <v>0</v>
      </c>
      <c r="CA69" s="245">
        <v>0</v>
      </c>
      <c r="CB69" s="249">
        <v>0</v>
      </c>
      <c r="CC69" s="245">
        <v>0</v>
      </c>
      <c r="CD69" s="245">
        <v>0</v>
      </c>
      <c r="CE69" s="249">
        <v>0</v>
      </c>
      <c r="CF69" s="245">
        <v>0</v>
      </c>
      <c r="CG69" s="245">
        <v>0</v>
      </c>
      <c r="CH69" s="249">
        <v>0</v>
      </c>
      <c r="CI69" s="249"/>
      <c r="CJ69" s="249"/>
      <c r="CK69" s="249"/>
      <c r="CL69" s="255">
        <f t="shared" si="6"/>
        <v>0</v>
      </c>
      <c r="CM69" s="255">
        <f t="shared" si="6"/>
        <v>0</v>
      </c>
      <c r="CN69" s="255">
        <f t="shared" si="6"/>
        <v>0</v>
      </c>
      <c r="CO69" s="249">
        <v>0</v>
      </c>
      <c r="CP69" s="249">
        <v>0</v>
      </c>
      <c r="CQ69" s="249">
        <v>0</v>
      </c>
      <c r="CR69" s="249">
        <v>0</v>
      </c>
      <c r="CS69" s="249">
        <v>0</v>
      </c>
      <c r="CT69" s="249">
        <v>0</v>
      </c>
      <c r="CU69" s="249"/>
      <c r="CV69" s="249"/>
      <c r="CW69" s="249"/>
      <c r="CX69" s="255">
        <f t="shared" si="7"/>
        <v>0</v>
      </c>
      <c r="CY69" s="255">
        <f t="shared" si="7"/>
        <v>0</v>
      </c>
      <c r="CZ69" s="255">
        <f t="shared" si="7"/>
        <v>0</v>
      </c>
      <c r="DA69" s="246">
        <v>1</v>
      </c>
      <c r="DB69" s="247">
        <v>279</v>
      </c>
      <c r="DC69" s="266">
        <v>27800</v>
      </c>
      <c r="DD69" s="258">
        <v>1</v>
      </c>
      <c r="DE69" s="246">
        <v>134</v>
      </c>
      <c r="DF69" s="259">
        <v>30520</v>
      </c>
      <c r="DG69" s="258"/>
      <c r="DH69" s="258"/>
      <c r="DI69" s="258"/>
      <c r="DJ69" s="258">
        <v>1</v>
      </c>
      <c r="DK69" s="246">
        <v>79</v>
      </c>
      <c r="DL69" s="260">
        <v>22500</v>
      </c>
      <c r="DM69" s="260"/>
      <c r="DN69" s="260"/>
      <c r="DO69" s="260"/>
      <c r="DP69" s="261">
        <v>1</v>
      </c>
      <c r="DQ69" s="261">
        <f t="shared" si="8"/>
        <v>492</v>
      </c>
      <c r="DR69" s="262">
        <f t="shared" si="8"/>
        <v>80820</v>
      </c>
      <c r="DS69" s="263">
        <f t="shared" si="10"/>
        <v>2</v>
      </c>
      <c r="DT69" s="263">
        <f t="shared" si="10"/>
        <v>521</v>
      </c>
      <c r="DU69" s="264">
        <f t="shared" si="10"/>
        <v>86620</v>
      </c>
    </row>
    <row r="70" spans="1:125" s="265" customFormat="1" ht="25.5" customHeight="1">
      <c r="A70" s="243">
        <v>64</v>
      </c>
      <c r="B70" s="258" t="s">
        <v>1278</v>
      </c>
      <c r="C70" s="245">
        <v>0</v>
      </c>
      <c r="D70" s="245">
        <v>0</v>
      </c>
      <c r="E70" s="245">
        <v>0</v>
      </c>
      <c r="F70" s="245">
        <v>0</v>
      </c>
      <c r="G70" s="249">
        <v>0</v>
      </c>
      <c r="H70" s="249">
        <v>0</v>
      </c>
      <c r="I70" s="245">
        <v>0</v>
      </c>
      <c r="J70" s="245">
        <v>0</v>
      </c>
      <c r="K70" s="245">
        <v>0</v>
      </c>
      <c r="L70" s="245">
        <v>0</v>
      </c>
      <c r="M70" s="245">
        <v>0</v>
      </c>
      <c r="N70" s="245">
        <v>0</v>
      </c>
      <c r="O70" s="245"/>
      <c r="P70" s="245"/>
      <c r="Q70" s="245"/>
      <c r="R70" s="248">
        <f t="shared" si="1"/>
        <v>0</v>
      </c>
      <c r="S70" s="248">
        <f t="shared" si="1"/>
        <v>0</v>
      </c>
      <c r="T70" s="248">
        <f t="shared" si="1"/>
        <v>0</v>
      </c>
      <c r="U70" s="249">
        <v>0</v>
      </c>
      <c r="V70" s="250">
        <v>0</v>
      </c>
      <c r="W70" s="250">
        <v>0</v>
      </c>
      <c r="X70" s="249">
        <v>0</v>
      </c>
      <c r="Y70" s="249">
        <v>0</v>
      </c>
      <c r="Z70" s="249">
        <v>0</v>
      </c>
      <c r="AA70" s="249">
        <v>0</v>
      </c>
      <c r="AB70" s="249">
        <v>0</v>
      </c>
      <c r="AC70" s="249">
        <v>0</v>
      </c>
      <c r="AD70" s="249">
        <v>0</v>
      </c>
      <c r="AE70" s="249">
        <v>0</v>
      </c>
      <c r="AF70" s="249">
        <v>0</v>
      </c>
      <c r="AG70" s="249">
        <v>0</v>
      </c>
      <c r="AH70" s="249">
        <v>0</v>
      </c>
      <c r="AI70" s="249">
        <v>0</v>
      </c>
      <c r="AJ70" s="249"/>
      <c r="AK70" s="249"/>
      <c r="AL70" s="249"/>
      <c r="AM70" s="248">
        <f t="shared" si="2"/>
        <v>0</v>
      </c>
      <c r="AN70" s="248">
        <f t="shared" si="2"/>
        <v>0</v>
      </c>
      <c r="AO70" s="248">
        <f t="shared" si="2"/>
        <v>0</v>
      </c>
      <c r="AP70" s="249">
        <v>0</v>
      </c>
      <c r="AQ70" s="249">
        <v>0</v>
      </c>
      <c r="AR70" s="249">
        <v>0</v>
      </c>
      <c r="AS70" s="247">
        <v>1</v>
      </c>
      <c r="AT70" s="247">
        <v>76</v>
      </c>
      <c r="AU70" s="247">
        <v>15200</v>
      </c>
      <c r="AV70" s="247"/>
      <c r="AW70" s="247"/>
      <c r="AX70" s="247"/>
      <c r="AY70" s="254">
        <f t="shared" si="3"/>
        <v>1</v>
      </c>
      <c r="AZ70" s="254">
        <f t="shared" si="3"/>
        <v>76</v>
      </c>
      <c r="BA70" s="254">
        <f t="shared" si="3"/>
        <v>15200</v>
      </c>
      <c r="BB70" s="249">
        <v>0</v>
      </c>
      <c r="BC70" s="249">
        <v>0</v>
      </c>
      <c r="BD70" s="249">
        <v>0</v>
      </c>
      <c r="BE70" s="249">
        <v>0</v>
      </c>
      <c r="BF70" s="249">
        <v>0</v>
      </c>
      <c r="BG70" s="249">
        <v>0</v>
      </c>
      <c r="BH70" s="249"/>
      <c r="BI70" s="249"/>
      <c r="BJ70" s="249"/>
      <c r="BK70" s="255">
        <f t="shared" si="4"/>
        <v>0</v>
      </c>
      <c r="BL70" s="255">
        <f t="shared" si="4"/>
        <v>0</v>
      </c>
      <c r="BM70" s="255">
        <f t="shared" si="4"/>
        <v>0</v>
      </c>
      <c r="BN70" s="245">
        <v>0</v>
      </c>
      <c r="BO70" s="249">
        <v>0</v>
      </c>
      <c r="BP70" s="249">
        <v>0</v>
      </c>
      <c r="BQ70" s="245">
        <v>0</v>
      </c>
      <c r="BR70" s="245">
        <v>0</v>
      </c>
      <c r="BS70" s="249">
        <v>0</v>
      </c>
      <c r="BT70" s="249"/>
      <c r="BU70" s="249"/>
      <c r="BV70" s="249"/>
      <c r="BW70" s="255">
        <f t="shared" si="5"/>
        <v>0</v>
      </c>
      <c r="BX70" s="255">
        <f t="shared" si="5"/>
        <v>0</v>
      </c>
      <c r="BY70" s="255">
        <f t="shared" si="5"/>
        <v>0</v>
      </c>
      <c r="BZ70" s="245">
        <v>0</v>
      </c>
      <c r="CA70" s="245">
        <v>0</v>
      </c>
      <c r="CB70" s="249">
        <v>0</v>
      </c>
      <c r="CC70" s="245">
        <v>0</v>
      </c>
      <c r="CD70" s="245">
        <v>0</v>
      </c>
      <c r="CE70" s="249">
        <v>0</v>
      </c>
      <c r="CF70" s="245">
        <v>0</v>
      </c>
      <c r="CG70" s="245">
        <v>0</v>
      </c>
      <c r="CH70" s="249">
        <v>0</v>
      </c>
      <c r="CI70" s="249"/>
      <c r="CJ70" s="249"/>
      <c r="CK70" s="249"/>
      <c r="CL70" s="255">
        <f t="shared" si="6"/>
        <v>0</v>
      </c>
      <c r="CM70" s="255">
        <f t="shared" si="6"/>
        <v>0</v>
      </c>
      <c r="CN70" s="255">
        <f t="shared" si="6"/>
        <v>0</v>
      </c>
      <c r="CO70" s="249">
        <v>0</v>
      </c>
      <c r="CP70" s="249">
        <v>0</v>
      </c>
      <c r="CQ70" s="249">
        <v>0</v>
      </c>
      <c r="CR70" s="249">
        <v>0</v>
      </c>
      <c r="CS70" s="249">
        <v>0</v>
      </c>
      <c r="CT70" s="249">
        <v>0</v>
      </c>
      <c r="CU70" s="249"/>
      <c r="CV70" s="249"/>
      <c r="CW70" s="249"/>
      <c r="CX70" s="255">
        <f t="shared" si="7"/>
        <v>0</v>
      </c>
      <c r="CY70" s="255">
        <f t="shared" si="7"/>
        <v>0</v>
      </c>
      <c r="CZ70" s="255">
        <f t="shared" si="7"/>
        <v>0</v>
      </c>
      <c r="DA70" s="246">
        <v>1</v>
      </c>
      <c r="DB70" s="268">
        <v>146</v>
      </c>
      <c r="DC70" s="270">
        <v>26400</v>
      </c>
      <c r="DD70" s="258">
        <v>1</v>
      </c>
      <c r="DE70" s="246">
        <v>80</v>
      </c>
      <c r="DF70" s="259">
        <v>36000</v>
      </c>
      <c r="DG70" s="258"/>
      <c r="DH70" s="258"/>
      <c r="DI70" s="258"/>
      <c r="DJ70" s="258">
        <v>1</v>
      </c>
      <c r="DK70" s="246">
        <v>24</v>
      </c>
      <c r="DL70" s="260">
        <v>8250</v>
      </c>
      <c r="DM70" s="260"/>
      <c r="DN70" s="260"/>
      <c r="DO70" s="260"/>
      <c r="DP70" s="261">
        <v>1</v>
      </c>
      <c r="DQ70" s="261">
        <f t="shared" si="8"/>
        <v>250</v>
      </c>
      <c r="DR70" s="262">
        <f t="shared" si="8"/>
        <v>70650</v>
      </c>
      <c r="DS70" s="263">
        <f t="shared" si="10"/>
        <v>2</v>
      </c>
      <c r="DT70" s="263">
        <f t="shared" si="10"/>
        <v>326</v>
      </c>
      <c r="DU70" s="264">
        <f t="shared" si="10"/>
        <v>85850</v>
      </c>
    </row>
    <row r="71" spans="1:125" s="265" customFormat="1" ht="24.75" customHeight="1">
      <c r="A71" s="243">
        <v>65</v>
      </c>
      <c r="B71" s="258" t="s">
        <v>1279</v>
      </c>
      <c r="C71" s="245">
        <v>0</v>
      </c>
      <c r="D71" s="245">
        <v>0</v>
      </c>
      <c r="E71" s="245">
        <v>0</v>
      </c>
      <c r="F71" s="245">
        <v>0</v>
      </c>
      <c r="G71" s="249">
        <v>0</v>
      </c>
      <c r="H71" s="249">
        <v>0</v>
      </c>
      <c r="I71" s="245">
        <v>0</v>
      </c>
      <c r="J71" s="245">
        <v>0</v>
      </c>
      <c r="K71" s="245">
        <v>0</v>
      </c>
      <c r="L71" s="245">
        <v>0</v>
      </c>
      <c r="M71" s="245">
        <v>0</v>
      </c>
      <c r="N71" s="245">
        <v>0</v>
      </c>
      <c r="O71" s="245"/>
      <c r="P71" s="245"/>
      <c r="Q71" s="245"/>
      <c r="R71" s="248">
        <f t="shared" si="1"/>
        <v>0</v>
      </c>
      <c r="S71" s="248">
        <f t="shared" si="1"/>
        <v>0</v>
      </c>
      <c r="T71" s="248">
        <f t="shared" si="1"/>
        <v>0</v>
      </c>
      <c r="U71" s="249">
        <v>0</v>
      </c>
      <c r="V71" s="250">
        <v>0</v>
      </c>
      <c r="W71" s="250">
        <v>0</v>
      </c>
      <c r="X71" s="250">
        <v>0</v>
      </c>
      <c r="Y71" s="250">
        <v>0</v>
      </c>
      <c r="Z71" s="250">
        <v>0</v>
      </c>
      <c r="AA71" s="249">
        <v>0</v>
      </c>
      <c r="AB71" s="249">
        <v>0</v>
      </c>
      <c r="AC71" s="249">
        <v>0</v>
      </c>
      <c r="AD71" s="249">
        <v>0</v>
      </c>
      <c r="AE71" s="249">
        <v>0</v>
      </c>
      <c r="AF71" s="249">
        <v>0</v>
      </c>
      <c r="AG71" s="249">
        <v>0</v>
      </c>
      <c r="AH71" s="249">
        <v>0</v>
      </c>
      <c r="AI71" s="249">
        <v>0</v>
      </c>
      <c r="AJ71" s="249"/>
      <c r="AK71" s="249"/>
      <c r="AL71" s="249"/>
      <c r="AM71" s="248">
        <f t="shared" si="2"/>
        <v>0</v>
      </c>
      <c r="AN71" s="248">
        <f t="shared" si="2"/>
        <v>0</v>
      </c>
      <c r="AO71" s="248">
        <f t="shared" si="2"/>
        <v>0</v>
      </c>
      <c r="AP71" s="249">
        <v>0</v>
      </c>
      <c r="AQ71" s="249">
        <v>0</v>
      </c>
      <c r="AR71" s="249">
        <v>0</v>
      </c>
      <c r="AS71" s="249">
        <v>0</v>
      </c>
      <c r="AT71" s="249">
        <v>0</v>
      </c>
      <c r="AU71" s="249">
        <v>0</v>
      </c>
      <c r="AV71" s="249"/>
      <c r="AW71" s="249"/>
      <c r="AX71" s="249"/>
      <c r="AY71" s="254">
        <f t="shared" si="3"/>
        <v>0</v>
      </c>
      <c r="AZ71" s="254">
        <f t="shared" si="3"/>
        <v>0</v>
      </c>
      <c r="BA71" s="254">
        <f t="shared" si="3"/>
        <v>0</v>
      </c>
      <c r="BB71" s="249">
        <v>0</v>
      </c>
      <c r="BC71" s="249">
        <v>0</v>
      </c>
      <c r="BD71" s="249">
        <v>0</v>
      </c>
      <c r="BE71" s="249">
        <v>0</v>
      </c>
      <c r="BF71" s="249">
        <v>0</v>
      </c>
      <c r="BG71" s="249">
        <v>0</v>
      </c>
      <c r="BH71" s="249"/>
      <c r="BI71" s="249"/>
      <c r="BJ71" s="249"/>
      <c r="BK71" s="255">
        <f t="shared" si="4"/>
        <v>0</v>
      </c>
      <c r="BL71" s="255">
        <f t="shared" si="4"/>
        <v>0</v>
      </c>
      <c r="BM71" s="255">
        <f t="shared" si="4"/>
        <v>0</v>
      </c>
      <c r="BN71" s="247">
        <v>1</v>
      </c>
      <c r="BO71" s="247">
        <v>9</v>
      </c>
      <c r="BP71" s="247">
        <v>9000</v>
      </c>
      <c r="BQ71" s="245">
        <v>0</v>
      </c>
      <c r="BR71" s="245">
        <v>0</v>
      </c>
      <c r="BS71" s="249">
        <v>0</v>
      </c>
      <c r="BT71" s="249"/>
      <c r="BU71" s="249"/>
      <c r="BV71" s="249"/>
      <c r="BW71" s="255">
        <f t="shared" si="5"/>
        <v>1</v>
      </c>
      <c r="BX71" s="255">
        <f t="shared" si="5"/>
        <v>9</v>
      </c>
      <c r="BY71" s="255">
        <f t="shared" si="5"/>
        <v>9000</v>
      </c>
      <c r="BZ71" s="245">
        <v>0</v>
      </c>
      <c r="CA71" s="245">
        <v>0</v>
      </c>
      <c r="CB71" s="249">
        <v>0</v>
      </c>
      <c r="CC71" s="245">
        <v>0</v>
      </c>
      <c r="CD71" s="245">
        <v>0</v>
      </c>
      <c r="CE71" s="249">
        <v>0</v>
      </c>
      <c r="CF71" s="245">
        <v>0</v>
      </c>
      <c r="CG71" s="245">
        <v>0</v>
      </c>
      <c r="CH71" s="249">
        <v>0</v>
      </c>
      <c r="CI71" s="249"/>
      <c r="CJ71" s="249"/>
      <c r="CK71" s="249"/>
      <c r="CL71" s="255">
        <f t="shared" si="6"/>
        <v>0</v>
      </c>
      <c r="CM71" s="255">
        <f t="shared" si="6"/>
        <v>0</v>
      </c>
      <c r="CN71" s="255">
        <f t="shared" si="6"/>
        <v>0</v>
      </c>
      <c r="CO71" s="249">
        <v>0</v>
      </c>
      <c r="CP71" s="249">
        <v>0</v>
      </c>
      <c r="CQ71" s="249">
        <v>0</v>
      </c>
      <c r="CR71" s="249">
        <v>0</v>
      </c>
      <c r="CS71" s="249">
        <v>0</v>
      </c>
      <c r="CT71" s="249">
        <v>0</v>
      </c>
      <c r="CU71" s="249"/>
      <c r="CV71" s="249"/>
      <c r="CW71" s="249"/>
      <c r="CX71" s="255">
        <f t="shared" si="7"/>
        <v>0</v>
      </c>
      <c r="CY71" s="255">
        <f t="shared" si="7"/>
        <v>0</v>
      </c>
      <c r="CZ71" s="255">
        <f t="shared" si="7"/>
        <v>0</v>
      </c>
      <c r="DA71" s="246">
        <v>1</v>
      </c>
      <c r="DB71" s="247">
        <v>183</v>
      </c>
      <c r="DC71" s="266">
        <v>31400</v>
      </c>
      <c r="DD71" s="258">
        <v>1</v>
      </c>
      <c r="DE71" s="246">
        <v>219</v>
      </c>
      <c r="DF71" s="259">
        <v>39840</v>
      </c>
      <c r="DG71" s="258"/>
      <c r="DH71" s="258"/>
      <c r="DI71" s="258"/>
      <c r="DJ71" s="258">
        <v>1</v>
      </c>
      <c r="DK71" s="246">
        <v>52</v>
      </c>
      <c r="DL71" s="260">
        <v>18000</v>
      </c>
      <c r="DM71" s="260"/>
      <c r="DN71" s="260"/>
      <c r="DO71" s="260"/>
      <c r="DP71" s="261">
        <v>1</v>
      </c>
      <c r="DQ71" s="261">
        <f t="shared" si="8"/>
        <v>454</v>
      </c>
      <c r="DR71" s="262">
        <f t="shared" si="8"/>
        <v>89240</v>
      </c>
      <c r="DS71" s="263">
        <f t="shared" si="10"/>
        <v>2</v>
      </c>
      <c r="DT71" s="263">
        <f t="shared" si="10"/>
        <v>463</v>
      </c>
      <c r="DU71" s="264">
        <f t="shared" si="10"/>
        <v>98240</v>
      </c>
    </row>
    <row r="72" spans="1:125" s="265" customFormat="1" ht="25.5" customHeight="1">
      <c r="A72" s="243">
        <v>66</v>
      </c>
      <c r="B72" s="258" t="s">
        <v>1285</v>
      </c>
      <c r="C72" s="245">
        <v>0</v>
      </c>
      <c r="D72" s="245">
        <v>0</v>
      </c>
      <c r="E72" s="245">
        <v>0</v>
      </c>
      <c r="F72" s="245">
        <v>0</v>
      </c>
      <c r="G72" s="249">
        <v>0</v>
      </c>
      <c r="H72" s="249">
        <v>0</v>
      </c>
      <c r="I72" s="247">
        <v>2</v>
      </c>
      <c r="J72" s="247">
        <v>581</v>
      </c>
      <c r="K72" s="247">
        <v>50000</v>
      </c>
      <c r="L72" s="247">
        <v>1</v>
      </c>
      <c r="M72" s="247">
        <v>177</v>
      </c>
      <c r="N72" s="247">
        <v>20000</v>
      </c>
      <c r="O72" s="247"/>
      <c r="P72" s="247"/>
      <c r="Q72" s="247"/>
      <c r="R72" s="248">
        <f t="shared" ref="R72:T84" si="11">C72+F72+I72+L72+O72</f>
        <v>3</v>
      </c>
      <c r="S72" s="248">
        <f t="shared" si="11"/>
        <v>758</v>
      </c>
      <c r="T72" s="248">
        <f t="shared" si="11"/>
        <v>70000</v>
      </c>
      <c r="U72" s="249">
        <v>0</v>
      </c>
      <c r="V72" s="250">
        <v>0</v>
      </c>
      <c r="W72" s="250">
        <v>0</v>
      </c>
      <c r="X72" s="251">
        <v>11</v>
      </c>
      <c r="Y72" s="274">
        <v>1420</v>
      </c>
      <c r="Z72" s="274">
        <v>49140</v>
      </c>
      <c r="AA72" s="267">
        <v>8</v>
      </c>
      <c r="AB72" s="267">
        <v>1507</v>
      </c>
      <c r="AC72" s="267">
        <v>35460</v>
      </c>
      <c r="AD72" s="247">
        <v>3</v>
      </c>
      <c r="AE72" s="247">
        <v>856</v>
      </c>
      <c r="AF72" s="247">
        <v>38880</v>
      </c>
      <c r="AG72" s="247">
        <v>2</v>
      </c>
      <c r="AH72" s="247">
        <v>357</v>
      </c>
      <c r="AI72" s="247">
        <v>5148</v>
      </c>
      <c r="AJ72" s="247"/>
      <c r="AK72" s="247"/>
      <c r="AL72" s="247"/>
      <c r="AM72" s="248">
        <f t="shared" ref="AM72:AO84" si="12">X72+AA72+AD72+AG72+AJ72</f>
        <v>24</v>
      </c>
      <c r="AN72" s="248">
        <f t="shared" si="12"/>
        <v>4140</v>
      </c>
      <c r="AO72" s="248">
        <f t="shared" si="12"/>
        <v>128628</v>
      </c>
      <c r="AP72" s="253">
        <v>5</v>
      </c>
      <c r="AQ72" s="253">
        <v>1465</v>
      </c>
      <c r="AR72" s="253">
        <v>293000</v>
      </c>
      <c r="AS72" s="253">
        <v>3</v>
      </c>
      <c r="AT72" s="253">
        <v>236</v>
      </c>
      <c r="AU72" s="253">
        <v>47200</v>
      </c>
      <c r="AV72" s="253"/>
      <c r="AW72" s="253"/>
      <c r="AX72" s="253"/>
      <c r="AY72" s="254">
        <f t="shared" ref="AY72:BA84" si="13">AP72+AS72+AV72</f>
        <v>8</v>
      </c>
      <c r="AZ72" s="254">
        <f t="shared" si="13"/>
        <v>1701</v>
      </c>
      <c r="BA72" s="254">
        <f t="shared" si="13"/>
        <v>340200</v>
      </c>
      <c r="BB72" s="249">
        <v>0</v>
      </c>
      <c r="BC72" s="249">
        <v>0</v>
      </c>
      <c r="BD72" s="249">
        <v>0</v>
      </c>
      <c r="BE72" s="249">
        <v>0</v>
      </c>
      <c r="BF72" s="249">
        <v>0</v>
      </c>
      <c r="BG72" s="249">
        <v>0</v>
      </c>
      <c r="BH72" s="249"/>
      <c r="BI72" s="249"/>
      <c r="BJ72" s="249"/>
      <c r="BK72" s="255">
        <f t="shared" ref="BK72:BM84" si="14">BB72+BE72+BH72</f>
        <v>0</v>
      </c>
      <c r="BL72" s="255">
        <f t="shared" si="14"/>
        <v>0</v>
      </c>
      <c r="BM72" s="255">
        <f t="shared" si="14"/>
        <v>0</v>
      </c>
      <c r="BN72" s="245">
        <v>0</v>
      </c>
      <c r="BO72" s="249">
        <v>0</v>
      </c>
      <c r="BP72" s="249">
        <v>0</v>
      </c>
      <c r="BQ72" s="245">
        <v>0</v>
      </c>
      <c r="BR72" s="245">
        <v>0</v>
      </c>
      <c r="BS72" s="249">
        <v>0</v>
      </c>
      <c r="BT72" s="249"/>
      <c r="BU72" s="249"/>
      <c r="BV72" s="249"/>
      <c r="BW72" s="255">
        <f t="shared" ref="BW72:BY84" si="15">BN72+BQ72+BT72</f>
        <v>0</v>
      </c>
      <c r="BX72" s="255">
        <f t="shared" si="15"/>
        <v>0</v>
      </c>
      <c r="BY72" s="255">
        <f t="shared" si="15"/>
        <v>0</v>
      </c>
      <c r="BZ72" s="245">
        <v>0</v>
      </c>
      <c r="CA72" s="245">
        <v>0</v>
      </c>
      <c r="CB72" s="249">
        <v>0</v>
      </c>
      <c r="CC72" s="247">
        <v>1</v>
      </c>
      <c r="CD72" s="247">
        <v>111</v>
      </c>
      <c r="CE72" s="247">
        <v>5550</v>
      </c>
      <c r="CF72" s="247">
        <v>1</v>
      </c>
      <c r="CG72" s="247">
        <v>3</v>
      </c>
      <c r="CH72" s="247">
        <v>6000</v>
      </c>
      <c r="CI72" s="247"/>
      <c r="CJ72" s="247"/>
      <c r="CK72" s="247"/>
      <c r="CL72" s="255">
        <f t="shared" ref="CL72:CN84" si="16">CC72+CF72+CI72</f>
        <v>2</v>
      </c>
      <c r="CM72" s="255">
        <f t="shared" si="16"/>
        <v>114</v>
      </c>
      <c r="CN72" s="255">
        <f t="shared" si="16"/>
        <v>11550</v>
      </c>
      <c r="CO72" s="249">
        <v>0</v>
      </c>
      <c r="CP72" s="249">
        <v>0</v>
      </c>
      <c r="CQ72" s="249">
        <v>0</v>
      </c>
      <c r="CR72" s="249">
        <v>0</v>
      </c>
      <c r="CS72" s="249">
        <v>0</v>
      </c>
      <c r="CT72" s="249">
        <v>0</v>
      </c>
      <c r="CU72" s="249"/>
      <c r="CV72" s="249"/>
      <c r="CW72" s="249"/>
      <c r="CX72" s="255">
        <f t="shared" ref="CX72:CZ84" si="17">CO72+CR72+CU72</f>
        <v>0</v>
      </c>
      <c r="CY72" s="255">
        <f t="shared" si="17"/>
        <v>0</v>
      </c>
      <c r="CZ72" s="255">
        <f t="shared" si="17"/>
        <v>0</v>
      </c>
      <c r="DA72" s="246">
        <v>1</v>
      </c>
      <c r="DB72" s="247">
        <v>1402</v>
      </c>
      <c r="DC72" s="266">
        <v>50000</v>
      </c>
      <c r="DD72" s="258">
        <v>1</v>
      </c>
      <c r="DE72" s="246">
        <v>447</v>
      </c>
      <c r="DF72" s="259">
        <v>78095.62</v>
      </c>
      <c r="DG72" s="258"/>
      <c r="DH72" s="258"/>
      <c r="DI72" s="258"/>
      <c r="DJ72" s="258">
        <v>1</v>
      </c>
      <c r="DK72" s="246">
        <v>250</v>
      </c>
      <c r="DL72" s="260">
        <v>52500</v>
      </c>
      <c r="DM72" s="260"/>
      <c r="DN72" s="260"/>
      <c r="DO72" s="260"/>
      <c r="DP72" s="261">
        <v>1</v>
      </c>
      <c r="DQ72" s="261">
        <f t="shared" ref="DQ72:DR84" si="18">DB72+DE72+DK72+DN72</f>
        <v>2099</v>
      </c>
      <c r="DR72" s="262">
        <f t="shared" si="18"/>
        <v>180595.62</v>
      </c>
      <c r="DS72" s="263">
        <f t="shared" si="10"/>
        <v>38</v>
      </c>
      <c r="DT72" s="263">
        <f t="shared" si="10"/>
        <v>8812</v>
      </c>
      <c r="DU72" s="264">
        <f t="shared" si="10"/>
        <v>730973.62</v>
      </c>
    </row>
    <row r="73" spans="1:125" s="265" customFormat="1" ht="25.5" customHeight="1">
      <c r="A73" s="243">
        <v>67</v>
      </c>
      <c r="B73" s="258" t="s">
        <v>1322</v>
      </c>
      <c r="C73" s="245">
        <v>0</v>
      </c>
      <c r="D73" s="245">
        <v>0</v>
      </c>
      <c r="E73" s="245">
        <v>0</v>
      </c>
      <c r="F73" s="245">
        <v>0</v>
      </c>
      <c r="G73" s="249">
        <v>0</v>
      </c>
      <c r="H73" s="249">
        <v>0</v>
      </c>
      <c r="I73" s="245">
        <v>0</v>
      </c>
      <c r="J73" s="245">
        <v>0</v>
      </c>
      <c r="K73" s="245">
        <v>0</v>
      </c>
      <c r="L73" s="245">
        <v>0</v>
      </c>
      <c r="M73" s="245">
        <v>0</v>
      </c>
      <c r="N73" s="245">
        <v>0</v>
      </c>
      <c r="O73" s="245"/>
      <c r="P73" s="245"/>
      <c r="Q73" s="245"/>
      <c r="R73" s="248">
        <f t="shared" si="11"/>
        <v>0</v>
      </c>
      <c r="S73" s="248">
        <f t="shared" si="11"/>
        <v>0</v>
      </c>
      <c r="T73" s="248">
        <f t="shared" si="11"/>
        <v>0</v>
      </c>
      <c r="U73" s="249">
        <v>0</v>
      </c>
      <c r="V73" s="250">
        <v>0</v>
      </c>
      <c r="W73" s="250">
        <v>0</v>
      </c>
      <c r="X73" s="249">
        <v>0</v>
      </c>
      <c r="Y73" s="249">
        <v>0</v>
      </c>
      <c r="Z73" s="249">
        <v>0</v>
      </c>
      <c r="AA73" s="249">
        <v>0</v>
      </c>
      <c r="AB73" s="249">
        <v>0</v>
      </c>
      <c r="AC73" s="249">
        <v>0</v>
      </c>
      <c r="AD73" s="249">
        <v>0</v>
      </c>
      <c r="AE73" s="249">
        <v>0</v>
      </c>
      <c r="AF73" s="249">
        <v>0</v>
      </c>
      <c r="AG73" s="249">
        <v>0</v>
      </c>
      <c r="AH73" s="249">
        <v>0</v>
      </c>
      <c r="AI73" s="249">
        <v>0</v>
      </c>
      <c r="AJ73" s="249"/>
      <c r="AK73" s="249"/>
      <c r="AL73" s="249"/>
      <c r="AM73" s="248">
        <f t="shared" si="12"/>
        <v>0</v>
      </c>
      <c r="AN73" s="248">
        <f t="shared" si="12"/>
        <v>0</v>
      </c>
      <c r="AO73" s="248">
        <f t="shared" si="12"/>
        <v>0</v>
      </c>
      <c r="AP73" s="249">
        <v>0</v>
      </c>
      <c r="AQ73" s="249">
        <v>0</v>
      </c>
      <c r="AR73" s="249">
        <v>0</v>
      </c>
      <c r="AS73" s="249">
        <v>0</v>
      </c>
      <c r="AT73" s="249">
        <v>0</v>
      </c>
      <c r="AU73" s="249">
        <v>0</v>
      </c>
      <c r="AV73" s="249"/>
      <c r="AW73" s="249"/>
      <c r="AX73" s="249"/>
      <c r="AY73" s="254">
        <f t="shared" si="13"/>
        <v>0</v>
      </c>
      <c r="AZ73" s="254">
        <f t="shared" si="13"/>
        <v>0</v>
      </c>
      <c r="BA73" s="254">
        <f t="shared" si="13"/>
        <v>0</v>
      </c>
      <c r="BB73" s="249">
        <v>0</v>
      </c>
      <c r="BC73" s="249">
        <v>0</v>
      </c>
      <c r="BD73" s="249">
        <v>0</v>
      </c>
      <c r="BE73" s="249">
        <v>0</v>
      </c>
      <c r="BF73" s="249">
        <v>0</v>
      </c>
      <c r="BG73" s="249">
        <v>0</v>
      </c>
      <c r="BH73" s="249"/>
      <c r="BI73" s="249"/>
      <c r="BJ73" s="249"/>
      <c r="BK73" s="255">
        <f t="shared" si="14"/>
        <v>0</v>
      </c>
      <c r="BL73" s="255">
        <f t="shared" si="14"/>
        <v>0</v>
      </c>
      <c r="BM73" s="255">
        <f t="shared" si="14"/>
        <v>0</v>
      </c>
      <c r="BN73" s="245">
        <v>0</v>
      </c>
      <c r="BO73" s="249">
        <v>0</v>
      </c>
      <c r="BP73" s="249">
        <v>0</v>
      </c>
      <c r="BQ73" s="245">
        <v>0</v>
      </c>
      <c r="BR73" s="245">
        <v>0</v>
      </c>
      <c r="BS73" s="249">
        <v>0</v>
      </c>
      <c r="BT73" s="249"/>
      <c r="BU73" s="249"/>
      <c r="BV73" s="249"/>
      <c r="BW73" s="255">
        <f t="shared" si="15"/>
        <v>0</v>
      </c>
      <c r="BX73" s="255">
        <f t="shared" si="15"/>
        <v>0</v>
      </c>
      <c r="BY73" s="255">
        <f t="shared" si="15"/>
        <v>0</v>
      </c>
      <c r="BZ73" s="245">
        <v>0</v>
      </c>
      <c r="CA73" s="245">
        <v>0</v>
      </c>
      <c r="CB73" s="249">
        <v>0</v>
      </c>
      <c r="CC73" s="245">
        <v>0</v>
      </c>
      <c r="CD73" s="245">
        <v>0</v>
      </c>
      <c r="CE73" s="249">
        <v>0</v>
      </c>
      <c r="CF73" s="245">
        <v>0</v>
      </c>
      <c r="CG73" s="245">
        <v>0</v>
      </c>
      <c r="CH73" s="249">
        <v>0</v>
      </c>
      <c r="CI73" s="249"/>
      <c r="CJ73" s="249"/>
      <c r="CK73" s="249"/>
      <c r="CL73" s="255">
        <f t="shared" si="16"/>
        <v>0</v>
      </c>
      <c r="CM73" s="255">
        <f t="shared" si="16"/>
        <v>0</v>
      </c>
      <c r="CN73" s="255">
        <f t="shared" si="16"/>
        <v>0</v>
      </c>
      <c r="CO73" s="249">
        <v>0</v>
      </c>
      <c r="CP73" s="249">
        <v>0</v>
      </c>
      <c r="CQ73" s="249">
        <v>0</v>
      </c>
      <c r="CR73" s="249">
        <v>0</v>
      </c>
      <c r="CS73" s="249">
        <v>0</v>
      </c>
      <c r="CT73" s="249">
        <v>0</v>
      </c>
      <c r="CU73" s="249"/>
      <c r="CV73" s="249"/>
      <c r="CW73" s="249"/>
      <c r="CX73" s="255">
        <f t="shared" si="17"/>
        <v>0</v>
      </c>
      <c r="CY73" s="255">
        <f t="shared" si="17"/>
        <v>0</v>
      </c>
      <c r="CZ73" s="255">
        <f t="shared" si="17"/>
        <v>0</v>
      </c>
      <c r="DA73" s="246">
        <v>1</v>
      </c>
      <c r="DB73" s="247">
        <v>903</v>
      </c>
      <c r="DC73" s="266">
        <v>58420</v>
      </c>
      <c r="DD73" s="258">
        <v>1</v>
      </c>
      <c r="DE73" s="246">
        <v>90</v>
      </c>
      <c r="DF73" s="259">
        <v>14360</v>
      </c>
      <c r="DG73" s="258"/>
      <c r="DH73" s="258"/>
      <c r="DI73" s="258"/>
      <c r="DJ73" s="258">
        <v>1</v>
      </c>
      <c r="DK73" s="246">
        <v>84</v>
      </c>
      <c r="DL73" s="260">
        <v>15000</v>
      </c>
      <c r="DM73" s="260"/>
      <c r="DN73" s="260"/>
      <c r="DO73" s="260"/>
      <c r="DP73" s="261">
        <v>1</v>
      </c>
      <c r="DQ73" s="261">
        <f t="shared" si="18"/>
        <v>1077</v>
      </c>
      <c r="DR73" s="262">
        <f t="shared" si="18"/>
        <v>87780</v>
      </c>
      <c r="DS73" s="263">
        <f t="shared" si="10"/>
        <v>1</v>
      </c>
      <c r="DT73" s="263">
        <f t="shared" si="10"/>
        <v>1077</v>
      </c>
      <c r="DU73" s="264">
        <f t="shared" si="10"/>
        <v>87780</v>
      </c>
    </row>
    <row r="74" spans="1:125" s="265" customFormat="1" ht="25.5" customHeight="1">
      <c r="A74" s="243">
        <v>68</v>
      </c>
      <c r="B74" s="258" t="s">
        <v>1343</v>
      </c>
      <c r="C74" s="245">
        <v>0</v>
      </c>
      <c r="D74" s="245">
        <v>0</v>
      </c>
      <c r="E74" s="245">
        <v>0</v>
      </c>
      <c r="F74" s="245">
        <v>0</v>
      </c>
      <c r="G74" s="249">
        <v>0</v>
      </c>
      <c r="H74" s="249">
        <v>0</v>
      </c>
      <c r="I74" s="247">
        <v>2</v>
      </c>
      <c r="J74" s="247">
        <v>479</v>
      </c>
      <c r="K74" s="247">
        <v>40000</v>
      </c>
      <c r="L74" s="245">
        <v>0</v>
      </c>
      <c r="M74" s="245">
        <v>0</v>
      </c>
      <c r="N74" s="245">
        <v>0</v>
      </c>
      <c r="O74" s="245"/>
      <c r="P74" s="245"/>
      <c r="Q74" s="245"/>
      <c r="R74" s="248">
        <f t="shared" si="11"/>
        <v>2</v>
      </c>
      <c r="S74" s="248">
        <f t="shared" si="11"/>
        <v>479</v>
      </c>
      <c r="T74" s="248">
        <f t="shared" si="11"/>
        <v>40000</v>
      </c>
      <c r="U74" s="249">
        <v>0</v>
      </c>
      <c r="V74" s="250">
        <v>0</v>
      </c>
      <c r="W74" s="250">
        <v>0</v>
      </c>
      <c r="X74" s="251">
        <v>1</v>
      </c>
      <c r="Y74" s="272">
        <v>112</v>
      </c>
      <c r="Z74" s="272">
        <v>4851</v>
      </c>
      <c r="AA74" s="249">
        <v>0</v>
      </c>
      <c r="AB74" s="249">
        <v>0</v>
      </c>
      <c r="AC74" s="249">
        <v>0</v>
      </c>
      <c r="AD74" s="249">
        <v>0</v>
      </c>
      <c r="AE74" s="249">
        <v>0</v>
      </c>
      <c r="AF74" s="249">
        <v>0</v>
      </c>
      <c r="AG74" s="249">
        <v>0</v>
      </c>
      <c r="AH74" s="249">
        <v>0</v>
      </c>
      <c r="AI74" s="249">
        <v>0</v>
      </c>
      <c r="AJ74" s="249"/>
      <c r="AK74" s="249"/>
      <c r="AL74" s="249"/>
      <c r="AM74" s="248">
        <f t="shared" si="12"/>
        <v>1</v>
      </c>
      <c r="AN74" s="248">
        <f t="shared" si="12"/>
        <v>112</v>
      </c>
      <c r="AO74" s="248">
        <f t="shared" si="12"/>
        <v>4851</v>
      </c>
      <c r="AP74" s="249">
        <v>0</v>
      </c>
      <c r="AQ74" s="249">
        <v>0</v>
      </c>
      <c r="AR74" s="249">
        <v>0</v>
      </c>
      <c r="AS74" s="247">
        <v>9</v>
      </c>
      <c r="AT74" s="247">
        <v>960</v>
      </c>
      <c r="AU74" s="247">
        <v>192000</v>
      </c>
      <c r="AV74" s="247"/>
      <c r="AW74" s="247"/>
      <c r="AX74" s="247"/>
      <c r="AY74" s="254">
        <f t="shared" si="13"/>
        <v>9</v>
      </c>
      <c r="AZ74" s="254">
        <f t="shared" si="13"/>
        <v>960</v>
      </c>
      <c r="BA74" s="254">
        <f t="shared" si="13"/>
        <v>192000</v>
      </c>
      <c r="BB74" s="249">
        <v>0</v>
      </c>
      <c r="BC74" s="249">
        <v>0</v>
      </c>
      <c r="BD74" s="249">
        <v>0</v>
      </c>
      <c r="BE74" s="249">
        <v>0</v>
      </c>
      <c r="BF74" s="249">
        <v>0</v>
      </c>
      <c r="BG74" s="249">
        <v>0</v>
      </c>
      <c r="BH74" s="249"/>
      <c r="BI74" s="249"/>
      <c r="BJ74" s="249"/>
      <c r="BK74" s="255">
        <f t="shared" si="14"/>
        <v>0</v>
      </c>
      <c r="BL74" s="255">
        <f t="shared" si="14"/>
        <v>0</v>
      </c>
      <c r="BM74" s="255">
        <f t="shared" si="14"/>
        <v>0</v>
      </c>
      <c r="BN74" s="245">
        <v>0</v>
      </c>
      <c r="BO74" s="249">
        <v>0</v>
      </c>
      <c r="BP74" s="249">
        <v>0</v>
      </c>
      <c r="BQ74" s="246">
        <v>2</v>
      </c>
      <c r="BR74" s="246">
        <v>8</v>
      </c>
      <c r="BS74" s="246">
        <v>8000</v>
      </c>
      <c r="BT74" s="246"/>
      <c r="BU74" s="246"/>
      <c r="BV74" s="246"/>
      <c r="BW74" s="255">
        <f t="shared" si="15"/>
        <v>2</v>
      </c>
      <c r="BX74" s="255">
        <f t="shared" si="15"/>
        <v>8</v>
      </c>
      <c r="BY74" s="255">
        <f t="shared" si="15"/>
        <v>8000</v>
      </c>
      <c r="BZ74" s="245">
        <v>0</v>
      </c>
      <c r="CA74" s="245">
        <v>0</v>
      </c>
      <c r="CB74" s="249">
        <v>0</v>
      </c>
      <c r="CC74" s="245">
        <v>0</v>
      </c>
      <c r="CD74" s="245">
        <v>0</v>
      </c>
      <c r="CE74" s="249">
        <v>0</v>
      </c>
      <c r="CF74" s="245">
        <v>0</v>
      </c>
      <c r="CG74" s="245">
        <v>0</v>
      </c>
      <c r="CH74" s="249">
        <v>0</v>
      </c>
      <c r="CI74" s="249"/>
      <c r="CJ74" s="249"/>
      <c r="CK74" s="249"/>
      <c r="CL74" s="255">
        <f t="shared" si="16"/>
        <v>0</v>
      </c>
      <c r="CM74" s="255">
        <f t="shared" si="16"/>
        <v>0</v>
      </c>
      <c r="CN74" s="255">
        <f t="shared" si="16"/>
        <v>0</v>
      </c>
      <c r="CO74" s="249">
        <v>0</v>
      </c>
      <c r="CP74" s="249">
        <v>0</v>
      </c>
      <c r="CQ74" s="249">
        <v>0</v>
      </c>
      <c r="CR74" s="249">
        <v>0</v>
      </c>
      <c r="CS74" s="249">
        <v>0</v>
      </c>
      <c r="CT74" s="249">
        <v>0</v>
      </c>
      <c r="CU74" s="249"/>
      <c r="CV74" s="249"/>
      <c r="CW74" s="249"/>
      <c r="CX74" s="255">
        <f t="shared" si="17"/>
        <v>0</v>
      </c>
      <c r="CY74" s="255">
        <f t="shared" si="17"/>
        <v>0</v>
      </c>
      <c r="CZ74" s="255">
        <f t="shared" si="17"/>
        <v>0</v>
      </c>
      <c r="DA74" s="246">
        <v>1</v>
      </c>
      <c r="DB74" s="247">
        <v>1558</v>
      </c>
      <c r="DC74" s="266">
        <v>106251</v>
      </c>
      <c r="DD74" s="258">
        <v>1</v>
      </c>
      <c r="DE74" s="246">
        <v>388</v>
      </c>
      <c r="DF74" s="259">
        <v>66730</v>
      </c>
      <c r="DG74" s="258"/>
      <c r="DH74" s="258"/>
      <c r="DI74" s="258"/>
      <c r="DJ74" s="258">
        <v>1</v>
      </c>
      <c r="DK74" s="246">
        <v>294</v>
      </c>
      <c r="DL74" s="260">
        <v>24000</v>
      </c>
      <c r="DM74" s="260"/>
      <c r="DN74" s="260"/>
      <c r="DO74" s="260"/>
      <c r="DP74" s="261">
        <v>1</v>
      </c>
      <c r="DQ74" s="261">
        <f t="shared" si="18"/>
        <v>2240</v>
      </c>
      <c r="DR74" s="262">
        <f t="shared" si="18"/>
        <v>196981</v>
      </c>
      <c r="DS74" s="263">
        <f t="shared" si="10"/>
        <v>15</v>
      </c>
      <c r="DT74" s="263">
        <f t="shared" si="10"/>
        <v>3799</v>
      </c>
      <c r="DU74" s="264">
        <f t="shared" si="10"/>
        <v>441832</v>
      </c>
    </row>
    <row r="75" spans="1:125" s="265" customFormat="1" ht="25.5" customHeight="1">
      <c r="A75" s="243">
        <v>69</v>
      </c>
      <c r="B75" s="258" t="s">
        <v>1413</v>
      </c>
      <c r="C75" s="245">
        <v>0</v>
      </c>
      <c r="D75" s="245">
        <v>0</v>
      </c>
      <c r="E75" s="245">
        <v>0</v>
      </c>
      <c r="F75" s="245">
        <v>0</v>
      </c>
      <c r="G75" s="249">
        <v>0</v>
      </c>
      <c r="H75" s="249">
        <v>0</v>
      </c>
      <c r="I75" s="245">
        <v>0</v>
      </c>
      <c r="J75" s="245">
        <v>0</v>
      </c>
      <c r="K75" s="245">
        <v>0</v>
      </c>
      <c r="L75" s="245">
        <v>0</v>
      </c>
      <c r="M75" s="245">
        <v>0</v>
      </c>
      <c r="N75" s="245">
        <v>0</v>
      </c>
      <c r="O75" s="245"/>
      <c r="P75" s="245"/>
      <c r="Q75" s="245"/>
      <c r="R75" s="248">
        <f t="shared" si="11"/>
        <v>0</v>
      </c>
      <c r="S75" s="248">
        <f t="shared" si="11"/>
        <v>0</v>
      </c>
      <c r="T75" s="248">
        <f t="shared" si="11"/>
        <v>0</v>
      </c>
      <c r="U75" s="249">
        <v>0</v>
      </c>
      <c r="V75" s="250">
        <v>0</v>
      </c>
      <c r="W75" s="250">
        <v>0</v>
      </c>
      <c r="X75" s="249">
        <v>0</v>
      </c>
      <c r="Y75" s="249">
        <v>0</v>
      </c>
      <c r="Z75" s="249">
        <v>0</v>
      </c>
      <c r="AA75" s="249">
        <v>0</v>
      </c>
      <c r="AB75" s="249">
        <v>0</v>
      </c>
      <c r="AC75" s="249">
        <v>0</v>
      </c>
      <c r="AD75" s="249">
        <v>0</v>
      </c>
      <c r="AE75" s="249">
        <v>0</v>
      </c>
      <c r="AF75" s="249">
        <v>0</v>
      </c>
      <c r="AG75" s="249">
        <v>0</v>
      </c>
      <c r="AH75" s="249">
        <v>0</v>
      </c>
      <c r="AI75" s="249">
        <v>0</v>
      </c>
      <c r="AJ75" s="249"/>
      <c r="AK75" s="249"/>
      <c r="AL75" s="249"/>
      <c r="AM75" s="248">
        <f t="shared" si="12"/>
        <v>0</v>
      </c>
      <c r="AN75" s="248">
        <f t="shared" si="12"/>
        <v>0</v>
      </c>
      <c r="AO75" s="248">
        <f t="shared" si="12"/>
        <v>0</v>
      </c>
      <c r="AP75" s="249">
        <v>0</v>
      </c>
      <c r="AQ75" s="249">
        <v>0</v>
      </c>
      <c r="AR75" s="249">
        <v>0</v>
      </c>
      <c r="AS75" s="249">
        <v>0</v>
      </c>
      <c r="AT75" s="249">
        <v>0</v>
      </c>
      <c r="AU75" s="249">
        <v>0</v>
      </c>
      <c r="AV75" s="249"/>
      <c r="AW75" s="249"/>
      <c r="AX75" s="249"/>
      <c r="AY75" s="254">
        <f t="shared" si="13"/>
        <v>0</v>
      </c>
      <c r="AZ75" s="254">
        <f t="shared" si="13"/>
        <v>0</v>
      </c>
      <c r="BA75" s="254">
        <f t="shared" si="13"/>
        <v>0</v>
      </c>
      <c r="BB75" s="249">
        <v>0</v>
      </c>
      <c r="BC75" s="249">
        <v>0</v>
      </c>
      <c r="BD75" s="249">
        <v>0</v>
      </c>
      <c r="BE75" s="249">
        <v>0</v>
      </c>
      <c r="BF75" s="249">
        <v>0</v>
      </c>
      <c r="BG75" s="249">
        <v>0</v>
      </c>
      <c r="BH75" s="249"/>
      <c r="BI75" s="249"/>
      <c r="BJ75" s="249"/>
      <c r="BK75" s="255">
        <f t="shared" si="14"/>
        <v>0</v>
      </c>
      <c r="BL75" s="255">
        <f t="shared" si="14"/>
        <v>0</v>
      </c>
      <c r="BM75" s="255">
        <f t="shared" si="14"/>
        <v>0</v>
      </c>
      <c r="BN75" s="245">
        <v>0</v>
      </c>
      <c r="BO75" s="249">
        <v>0</v>
      </c>
      <c r="BP75" s="249">
        <v>0</v>
      </c>
      <c r="BQ75" s="245">
        <v>0</v>
      </c>
      <c r="BR75" s="245">
        <v>0</v>
      </c>
      <c r="BS75" s="249">
        <v>0</v>
      </c>
      <c r="BT75" s="249"/>
      <c r="BU75" s="249"/>
      <c r="BV75" s="249"/>
      <c r="BW75" s="255">
        <f t="shared" si="15"/>
        <v>0</v>
      </c>
      <c r="BX75" s="255">
        <f t="shared" si="15"/>
        <v>0</v>
      </c>
      <c r="BY75" s="255">
        <f t="shared" si="15"/>
        <v>0</v>
      </c>
      <c r="BZ75" s="245">
        <v>0</v>
      </c>
      <c r="CA75" s="245">
        <v>0</v>
      </c>
      <c r="CB75" s="249">
        <v>0</v>
      </c>
      <c r="CC75" s="245">
        <v>0</v>
      </c>
      <c r="CD75" s="245">
        <v>0</v>
      </c>
      <c r="CE75" s="249">
        <v>0</v>
      </c>
      <c r="CF75" s="246">
        <v>1</v>
      </c>
      <c r="CG75" s="246">
        <v>9</v>
      </c>
      <c r="CH75" s="246">
        <v>900</v>
      </c>
      <c r="CI75" s="246"/>
      <c r="CJ75" s="246"/>
      <c r="CK75" s="246"/>
      <c r="CL75" s="255">
        <f t="shared" si="16"/>
        <v>1</v>
      </c>
      <c r="CM75" s="255">
        <f t="shared" si="16"/>
        <v>9</v>
      </c>
      <c r="CN75" s="255">
        <f t="shared" si="16"/>
        <v>900</v>
      </c>
      <c r="CO75" s="249">
        <v>0</v>
      </c>
      <c r="CP75" s="249">
        <v>0</v>
      </c>
      <c r="CQ75" s="249">
        <v>0</v>
      </c>
      <c r="CR75" s="249">
        <v>0</v>
      </c>
      <c r="CS75" s="249">
        <v>0</v>
      </c>
      <c r="CT75" s="249">
        <v>0</v>
      </c>
      <c r="CU75" s="249"/>
      <c r="CV75" s="249"/>
      <c r="CW75" s="249"/>
      <c r="CX75" s="255">
        <f t="shared" si="17"/>
        <v>0</v>
      </c>
      <c r="CY75" s="255">
        <f t="shared" si="17"/>
        <v>0</v>
      </c>
      <c r="CZ75" s="255">
        <f t="shared" si="17"/>
        <v>0</v>
      </c>
      <c r="DA75" s="246">
        <v>1</v>
      </c>
      <c r="DB75" s="247">
        <v>475</v>
      </c>
      <c r="DC75" s="266">
        <v>29000</v>
      </c>
      <c r="DD75" s="258">
        <v>1</v>
      </c>
      <c r="DE75" s="246">
        <v>207</v>
      </c>
      <c r="DF75" s="259">
        <v>42340</v>
      </c>
      <c r="DG75" s="258"/>
      <c r="DH75" s="258"/>
      <c r="DI75" s="258"/>
      <c r="DJ75" s="258">
        <v>1</v>
      </c>
      <c r="DK75" s="246">
        <v>107</v>
      </c>
      <c r="DL75" s="260">
        <v>26220</v>
      </c>
      <c r="DM75" s="260"/>
      <c r="DN75" s="260"/>
      <c r="DO75" s="260"/>
      <c r="DP75" s="261">
        <v>1</v>
      </c>
      <c r="DQ75" s="261">
        <f t="shared" si="18"/>
        <v>789</v>
      </c>
      <c r="DR75" s="262">
        <f t="shared" si="18"/>
        <v>97560</v>
      </c>
      <c r="DS75" s="263">
        <f t="shared" si="10"/>
        <v>2</v>
      </c>
      <c r="DT75" s="263">
        <f t="shared" si="10"/>
        <v>798</v>
      </c>
      <c r="DU75" s="264">
        <f t="shared" si="10"/>
        <v>98460</v>
      </c>
    </row>
    <row r="76" spans="1:125" s="265" customFormat="1" ht="26.25" customHeight="1">
      <c r="A76" s="243">
        <v>70</v>
      </c>
      <c r="B76" s="258" t="s">
        <v>1383</v>
      </c>
      <c r="C76" s="245">
        <v>0</v>
      </c>
      <c r="D76" s="245">
        <v>0</v>
      </c>
      <c r="E76" s="245">
        <v>0</v>
      </c>
      <c r="F76" s="245">
        <v>0</v>
      </c>
      <c r="G76" s="249">
        <v>0</v>
      </c>
      <c r="H76" s="249">
        <v>0</v>
      </c>
      <c r="I76" s="245">
        <v>0</v>
      </c>
      <c r="J76" s="245">
        <v>0</v>
      </c>
      <c r="K76" s="245">
        <v>0</v>
      </c>
      <c r="L76" s="245">
        <v>0</v>
      </c>
      <c r="M76" s="245">
        <v>0</v>
      </c>
      <c r="N76" s="245">
        <v>0</v>
      </c>
      <c r="O76" s="245"/>
      <c r="P76" s="245"/>
      <c r="Q76" s="245"/>
      <c r="R76" s="248">
        <f t="shared" si="11"/>
        <v>0</v>
      </c>
      <c r="S76" s="248">
        <f t="shared" si="11"/>
        <v>0</v>
      </c>
      <c r="T76" s="248">
        <f t="shared" si="11"/>
        <v>0</v>
      </c>
      <c r="U76" s="249">
        <v>0</v>
      </c>
      <c r="V76" s="250">
        <v>0</v>
      </c>
      <c r="W76" s="250">
        <v>0</v>
      </c>
      <c r="X76" s="249">
        <v>0</v>
      </c>
      <c r="Y76" s="250">
        <v>0</v>
      </c>
      <c r="Z76" s="250">
        <v>0</v>
      </c>
      <c r="AA76" s="249">
        <v>0</v>
      </c>
      <c r="AB76" s="249">
        <v>0</v>
      </c>
      <c r="AC76" s="249">
        <v>0</v>
      </c>
      <c r="AD76" s="249">
        <v>0</v>
      </c>
      <c r="AE76" s="249">
        <v>0</v>
      </c>
      <c r="AF76" s="249">
        <v>0</v>
      </c>
      <c r="AG76" s="249">
        <v>0</v>
      </c>
      <c r="AH76" s="249">
        <v>0</v>
      </c>
      <c r="AI76" s="249">
        <v>0</v>
      </c>
      <c r="AJ76" s="249"/>
      <c r="AK76" s="249"/>
      <c r="AL76" s="249"/>
      <c r="AM76" s="248">
        <f t="shared" si="12"/>
        <v>0</v>
      </c>
      <c r="AN76" s="248">
        <f t="shared" si="12"/>
        <v>0</v>
      </c>
      <c r="AO76" s="248">
        <f t="shared" si="12"/>
        <v>0</v>
      </c>
      <c r="AP76" s="249">
        <v>0</v>
      </c>
      <c r="AQ76" s="249">
        <v>0</v>
      </c>
      <c r="AR76" s="249">
        <v>0</v>
      </c>
      <c r="AS76" s="247">
        <v>1</v>
      </c>
      <c r="AT76" s="247">
        <v>20</v>
      </c>
      <c r="AU76" s="247">
        <v>4000</v>
      </c>
      <c r="AV76" s="247"/>
      <c r="AW76" s="247"/>
      <c r="AX76" s="247"/>
      <c r="AY76" s="254">
        <f t="shared" si="13"/>
        <v>1</v>
      </c>
      <c r="AZ76" s="254">
        <f t="shared" si="13"/>
        <v>20</v>
      </c>
      <c r="BA76" s="254">
        <f t="shared" si="13"/>
        <v>4000</v>
      </c>
      <c r="BB76" s="249">
        <v>0</v>
      </c>
      <c r="BC76" s="249">
        <v>0</v>
      </c>
      <c r="BD76" s="249">
        <v>0</v>
      </c>
      <c r="BE76" s="249">
        <v>0</v>
      </c>
      <c r="BF76" s="249">
        <v>0</v>
      </c>
      <c r="BG76" s="249">
        <v>0</v>
      </c>
      <c r="BH76" s="249"/>
      <c r="BI76" s="249"/>
      <c r="BJ76" s="249"/>
      <c r="BK76" s="255">
        <f t="shared" si="14"/>
        <v>0</v>
      </c>
      <c r="BL76" s="255">
        <f t="shared" si="14"/>
        <v>0</v>
      </c>
      <c r="BM76" s="255">
        <f t="shared" si="14"/>
        <v>0</v>
      </c>
      <c r="BN76" s="245">
        <v>0</v>
      </c>
      <c r="BO76" s="249">
        <v>0</v>
      </c>
      <c r="BP76" s="249">
        <v>0</v>
      </c>
      <c r="BQ76" s="245">
        <v>0</v>
      </c>
      <c r="BR76" s="245">
        <v>0</v>
      </c>
      <c r="BS76" s="249">
        <v>0</v>
      </c>
      <c r="BT76" s="249"/>
      <c r="BU76" s="249"/>
      <c r="BV76" s="249"/>
      <c r="BW76" s="255">
        <f t="shared" si="15"/>
        <v>0</v>
      </c>
      <c r="BX76" s="255">
        <f t="shared" si="15"/>
        <v>0</v>
      </c>
      <c r="BY76" s="255">
        <f t="shared" si="15"/>
        <v>0</v>
      </c>
      <c r="BZ76" s="245">
        <v>0</v>
      </c>
      <c r="CA76" s="245">
        <v>0</v>
      </c>
      <c r="CB76" s="249">
        <v>0</v>
      </c>
      <c r="CC76" s="245">
        <v>0</v>
      </c>
      <c r="CD76" s="245">
        <v>0</v>
      </c>
      <c r="CE76" s="249">
        <v>0</v>
      </c>
      <c r="CF76" s="245">
        <v>0</v>
      </c>
      <c r="CG76" s="245">
        <v>0</v>
      </c>
      <c r="CH76" s="249">
        <v>0</v>
      </c>
      <c r="CI76" s="249"/>
      <c r="CJ76" s="249"/>
      <c r="CK76" s="249"/>
      <c r="CL76" s="255">
        <f t="shared" si="16"/>
        <v>0</v>
      </c>
      <c r="CM76" s="255">
        <f t="shared" si="16"/>
        <v>0</v>
      </c>
      <c r="CN76" s="255">
        <f t="shared" si="16"/>
        <v>0</v>
      </c>
      <c r="CO76" s="249">
        <v>0</v>
      </c>
      <c r="CP76" s="249">
        <v>0</v>
      </c>
      <c r="CQ76" s="249">
        <v>0</v>
      </c>
      <c r="CR76" s="249">
        <v>0</v>
      </c>
      <c r="CS76" s="249">
        <v>0</v>
      </c>
      <c r="CT76" s="249">
        <v>0</v>
      </c>
      <c r="CU76" s="249"/>
      <c r="CV76" s="249"/>
      <c r="CW76" s="249"/>
      <c r="CX76" s="255">
        <f t="shared" si="17"/>
        <v>0</v>
      </c>
      <c r="CY76" s="255">
        <f t="shared" si="17"/>
        <v>0</v>
      </c>
      <c r="CZ76" s="255">
        <f t="shared" si="17"/>
        <v>0</v>
      </c>
      <c r="DA76" s="246">
        <v>1</v>
      </c>
      <c r="DB76" s="278">
        <v>135</v>
      </c>
      <c r="DC76" s="266">
        <v>20260</v>
      </c>
      <c r="DD76" s="258">
        <v>1</v>
      </c>
      <c r="DE76" s="246">
        <v>102</v>
      </c>
      <c r="DF76" s="259">
        <v>15000</v>
      </c>
      <c r="DG76" s="258"/>
      <c r="DH76" s="258"/>
      <c r="DI76" s="258"/>
      <c r="DJ76" s="258">
        <v>1</v>
      </c>
      <c r="DK76" s="246">
        <v>78</v>
      </c>
      <c r="DL76" s="260">
        <v>24000</v>
      </c>
      <c r="DM76" s="260"/>
      <c r="DN76" s="260"/>
      <c r="DO76" s="260"/>
      <c r="DP76" s="261">
        <v>1</v>
      </c>
      <c r="DQ76" s="261">
        <f t="shared" si="18"/>
        <v>315</v>
      </c>
      <c r="DR76" s="262">
        <f t="shared" si="18"/>
        <v>59260</v>
      </c>
      <c r="DS76" s="263">
        <f t="shared" si="10"/>
        <v>2</v>
      </c>
      <c r="DT76" s="263">
        <f t="shared" si="10"/>
        <v>335</v>
      </c>
      <c r="DU76" s="264">
        <f t="shared" si="10"/>
        <v>63260</v>
      </c>
    </row>
    <row r="77" spans="1:125" s="265" customFormat="1" ht="25.5" customHeight="1">
      <c r="A77" s="243">
        <v>71</v>
      </c>
      <c r="B77" s="258" t="s">
        <v>1398</v>
      </c>
      <c r="C77" s="245">
        <v>0</v>
      </c>
      <c r="D77" s="245">
        <v>0</v>
      </c>
      <c r="E77" s="245">
        <v>0</v>
      </c>
      <c r="F77" s="246">
        <v>1</v>
      </c>
      <c r="G77" s="246">
        <v>129</v>
      </c>
      <c r="H77" s="246">
        <v>10000</v>
      </c>
      <c r="I77" s="245">
        <v>0</v>
      </c>
      <c r="J77" s="245">
        <v>0</v>
      </c>
      <c r="K77" s="245">
        <v>0</v>
      </c>
      <c r="L77" s="245">
        <v>1</v>
      </c>
      <c r="M77" s="245">
        <v>104</v>
      </c>
      <c r="N77" s="245">
        <v>10000</v>
      </c>
      <c r="O77" s="245"/>
      <c r="P77" s="245"/>
      <c r="Q77" s="245"/>
      <c r="R77" s="248">
        <f t="shared" si="11"/>
        <v>2</v>
      </c>
      <c r="S77" s="248">
        <f t="shared" si="11"/>
        <v>233</v>
      </c>
      <c r="T77" s="248">
        <f t="shared" si="11"/>
        <v>20000</v>
      </c>
      <c r="U77" s="249">
        <v>0</v>
      </c>
      <c r="V77" s="250">
        <v>0</v>
      </c>
      <c r="W77" s="250">
        <v>0</v>
      </c>
      <c r="X77" s="249">
        <v>0</v>
      </c>
      <c r="Y77" s="250">
        <v>0</v>
      </c>
      <c r="Z77" s="250">
        <v>0</v>
      </c>
      <c r="AA77" s="249">
        <v>0</v>
      </c>
      <c r="AB77" s="249">
        <v>0</v>
      </c>
      <c r="AC77" s="249">
        <v>0</v>
      </c>
      <c r="AD77" s="249">
        <v>0</v>
      </c>
      <c r="AE77" s="249">
        <v>0</v>
      </c>
      <c r="AF77" s="249">
        <v>0</v>
      </c>
      <c r="AG77" s="249">
        <v>0</v>
      </c>
      <c r="AH77" s="249">
        <v>0</v>
      </c>
      <c r="AI77" s="249">
        <v>0</v>
      </c>
      <c r="AJ77" s="249"/>
      <c r="AK77" s="249"/>
      <c r="AL77" s="249"/>
      <c r="AM77" s="248">
        <f t="shared" si="12"/>
        <v>0</v>
      </c>
      <c r="AN77" s="248">
        <f t="shared" si="12"/>
        <v>0</v>
      </c>
      <c r="AO77" s="248">
        <f t="shared" si="12"/>
        <v>0</v>
      </c>
      <c r="AP77" s="249">
        <v>0</v>
      </c>
      <c r="AQ77" s="249">
        <v>0</v>
      </c>
      <c r="AR77" s="249">
        <v>0</v>
      </c>
      <c r="AS77" s="249">
        <v>0</v>
      </c>
      <c r="AT77" s="249">
        <v>0</v>
      </c>
      <c r="AU77" s="249">
        <v>0</v>
      </c>
      <c r="AV77" s="249"/>
      <c r="AW77" s="249"/>
      <c r="AX77" s="249"/>
      <c r="AY77" s="254">
        <f t="shared" si="13"/>
        <v>0</v>
      </c>
      <c r="AZ77" s="254">
        <f t="shared" si="13"/>
        <v>0</v>
      </c>
      <c r="BA77" s="254">
        <f t="shared" si="13"/>
        <v>0</v>
      </c>
      <c r="BB77" s="249">
        <v>0</v>
      </c>
      <c r="BC77" s="249">
        <v>0</v>
      </c>
      <c r="BD77" s="249">
        <v>0</v>
      </c>
      <c r="BE77" s="249">
        <v>0</v>
      </c>
      <c r="BF77" s="249">
        <v>0</v>
      </c>
      <c r="BG77" s="249">
        <v>0</v>
      </c>
      <c r="BH77" s="249"/>
      <c r="BI77" s="249"/>
      <c r="BJ77" s="249"/>
      <c r="BK77" s="255">
        <f t="shared" si="14"/>
        <v>0</v>
      </c>
      <c r="BL77" s="255">
        <f t="shared" si="14"/>
        <v>0</v>
      </c>
      <c r="BM77" s="255">
        <f t="shared" si="14"/>
        <v>0</v>
      </c>
      <c r="BN77" s="245">
        <v>0</v>
      </c>
      <c r="BO77" s="249">
        <v>0</v>
      </c>
      <c r="BP77" s="249">
        <v>0</v>
      </c>
      <c r="BQ77" s="245">
        <v>0</v>
      </c>
      <c r="BR77" s="245">
        <v>0</v>
      </c>
      <c r="BS77" s="249">
        <v>0</v>
      </c>
      <c r="BT77" s="249"/>
      <c r="BU77" s="249"/>
      <c r="BV77" s="249"/>
      <c r="BW77" s="255">
        <f t="shared" si="15"/>
        <v>0</v>
      </c>
      <c r="BX77" s="255">
        <f t="shared" si="15"/>
        <v>0</v>
      </c>
      <c r="BY77" s="255">
        <f t="shared" si="15"/>
        <v>0</v>
      </c>
      <c r="BZ77" s="245">
        <v>0</v>
      </c>
      <c r="CA77" s="245">
        <v>0</v>
      </c>
      <c r="CB77" s="249">
        <v>0</v>
      </c>
      <c r="CC77" s="247">
        <v>1</v>
      </c>
      <c r="CD77" s="247">
        <v>58</v>
      </c>
      <c r="CE77" s="247">
        <v>5800</v>
      </c>
      <c r="CF77" s="247">
        <v>1</v>
      </c>
      <c r="CG77" s="247">
        <v>46</v>
      </c>
      <c r="CH77" s="247">
        <v>4600</v>
      </c>
      <c r="CI77" s="247"/>
      <c r="CJ77" s="247"/>
      <c r="CK77" s="247"/>
      <c r="CL77" s="255">
        <f t="shared" si="16"/>
        <v>2</v>
      </c>
      <c r="CM77" s="255">
        <f t="shared" si="16"/>
        <v>104</v>
      </c>
      <c r="CN77" s="255">
        <f t="shared" si="16"/>
        <v>10400</v>
      </c>
      <c r="CO77" s="249">
        <v>0</v>
      </c>
      <c r="CP77" s="249">
        <v>0</v>
      </c>
      <c r="CQ77" s="249">
        <v>0</v>
      </c>
      <c r="CR77" s="249">
        <v>0</v>
      </c>
      <c r="CS77" s="249">
        <v>0</v>
      </c>
      <c r="CT77" s="249">
        <v>0</v>
      </c>
      <c r="CU77" s="249"/>
      <c r="CV77" s="249"/>
      <c r="CW77" s="249"/>
      <c r="CX77" s="255">
        <f t="shared" si="17"/>
        <v>0</v>
      </c>
      <c r="CY77" s="255">
        <f t="shared" si="17"/>
        <v>0</v>
      </c>
      <c r="CZ77" s="255">
        <f t="shared" si="17"/>
        <v>0</v>
      </c>
      <c r="DA77" s="246">
        <v>1</v>
      </c>
      <c r="DB77" s="247">
        <v>398</v>
      </c>
      <c r="DC77" s="266">
        <v>21755</v>
      </c>
      <c r="DD77" s="258">
        <v>1</v>
      </c>
      <c r="DE77" s="246">
        <v>172</v>
      </c>
      <c r="DF77" s="259">
        <v>48732</v>
      </c>
      <c r="DG77" s="258"/>
      <c r="DH77" s="258"/>
      <c r="DI77" s="258"/>
      <c r="DJ77" s="258">
        <v>1</v>
      </c>
      <c r="DK77" s="246">
        <v>52</v>
      </c>
      <c r="DL77" s="260">
        <v>15026</v>
      </c>
      <c r="DM77" s="260"/>
      <c r="DN77" s="260"/>
      <c r="DO77" s="260"/>
      <c r="DP77" s="261">
        <v>1</v>
      </c>
      <c r="DQ77" s="261">
        <f t="shared" si="18"/>
        <v>622</v>
      </c>
      <c r="DR77" s="262">
        <f t="shared" si="18"/>
        <v>85513</v>
      </c>
      <c r="DS77" s="263">
        <f t="shared" si="10"/>
        <v>5</v>
      </c>
      <c r="DT77" s="263">
        <f t="shared" si="10"/>
        <v>959</v>
      </c>
      <c r="DU77" s="264">
        <f t="shared" si="10"/>
        <v>115913</v>
      </c>
    </row>
    <row r="78" spans="1:125" s="265" customFormat="1" ht="25.5" customHeight="1">
      <c r="A78" s="243">
        <v>72</v>
      </c>
      <c r="B78" s="258" t="s">
        <v>1346</v>
      </c>
      <c r="C78" s="245">
        <v>0</v>
      </c>
      <c r="D78" s="245">
        <v>0</v>
      </c>
      <c r="E78" s="245">
        <v>0</v>
      </c>
      <c r="F78" s="245">
        <v>0</v>
      </c>
      <c r="G78" s="249">
        <v>0</v>
      </c>
      <c r="H78" s="249">
        <v>0</v>
      </c>
      <c r="I78" s="245">
        <v>0</v>
      </c>
      <c r="J78" s="245">
        <v>0</v>
      </c>
      <c r="K78" s="245">
        <v>0</v>
      </c>
      <c r="L78" s="245">
        <v>0</v>
      </c>
      <c r="M78" s="245">
        <v>0</v>
      </c>
      <c r="N78" s="245">
        <v>0</v>
      </c>
      <c r="O78" s="245"/>
      <c r="P78" s="245"/>
      <c r="Q78" s="245"/>
      <c r="R78" s="248">
        <f t="shared" si="11"/>
        <v>0</v>
      </c>
      <c r="S78" s="248">
        <f t="shared" si="11"/>
        <v>0</v>
      </c>
      <c r="T78" s="248">
        <f t="shared" si="11"/>
        <v>0</v>
      </c>
      <c r="U78" s="249">
        <v>0</v>
      </c>
      <c r="V78" s="250">
        <v>0</v>
      </c>
      <c r="W78" s="250">
        <v>0</v>
      </c>
      <c r="X78" s="249">
        <v>0</v>
      </c>
      <c r="Y78" s="249">
        <v>0</v>
      </c>
      <c r="Z78" s="249">
        <v>0</v>
      </c>
      <c r="AA78" s="249">
        <v>0</v>
      </c>
      <c r="AB78" s="249">
        <v>0</v>
      </c>
      <c r="AC78" s="249">
        <v>0</v>
      </c>
      <c r="AD78" s="249">
        <v>0</v>
      </c>
      <c r="AE78" s="249">
        <v>0</v>
      </c>
      <c r="AF78" s="249">
        <v>0</v>
      </c>
      <c r="AG78" s="249">
        <v>0</v>
      </c>
      <c r="AH78" s="249">
        <v>0</v>
      </c>
      <c r="AI78" s="249">
        <v>0</v>
      </c>
      <c r="AJ78" s="249"/>
      <c r="AK78" s="249"/>
      <c r="AL78" s="249"/>
      <c r="AM78" s="248">
        <f t="shared" si="12"/>
        <v>0</v>
      </c>
      <c r="AN78" s="248">
        <f t="shared" si="12"/>
        <v>0</v>
      </c>
      <c r="AO78" s="248">
        <f t="shared" si="12"/>
        <v>0</v>
      </c>
      <c r="AP78" s="249">
        <v>0</v>
      </c>
      <c r="AQ78" s="249">
        <v>0</v>
      </c>
      <c r="AR78" s="249">
        <v>0</v>
      </c>
      <c r="AS78" s="247">
        <v>3</v>
      </c>
      <c r="AT78" s="247">
        <v>183</v>
      </c>
      <c r="AU78" s="247">
        <v>36600</v>
      </c>
      <c r="AV78" s="247"/>
      <c r="AW78" s="247"/>
      <c r="AX78" s="247"/>
      <c r="AY78" s="254">
        <f t="shared" si="13"/>
        <v>3</v>
      </c>
      <c r="AZ78" s="254">
        <f t="shared" si="13"/>
        <v>183</v>
      </c>
      <c r="BA78" s="254">
        <f t="shared" si="13"/>
        <v>36600</v>
      </c>
      <c r="BB78" s="249">
        <v>0</v>
      </c>
      <c r="BC78" s="249">
        <v>0</v>
      </c>
      <c r="BD78" s="249">
        <v>0</v>
      </c>
      <c r="BE78" s="249">
        <v>0</v>
      </c>
      <c r="BF78" s="249">
        <v>0</v>
      </c>
      <c r="BG78" s="249">
        <v>0</v>
      </c>
      <c r="BH78" s="249"/>
      <c r="BI78" s="249"/>
      <c r="BJ78" s="249"/>
      <c r="BK78" s="255">
        <f t="shared" si="14"/>
        <v>0</v>
      </c>
      <c r="BL78" s="255">
        <f t="shared" si="14"/>
        <v>0</v>
      </c>
      <c r="BM78" s="255">
        <f t="shared" si="14"/>
        <v>0</v>
      </c>
      <c r="BN78" s="245">
        <v>0</v>
      </c>
      <c r="BO78" s="249">
        <v>0</v>
      </c>
      <c r="BP78" s="249">
        <v>0</v>
      </c>
      <c r="BQ78" s="245">
        <v>0</v>
      </c>
      <c r="BR78" s="245">
        <v>0</v>
      </c>
      <c r="BS78" s="249">
        <v>0</v>
      </c>
      <c r="BT78" s="249"/>
      <c r="BU78" s="249"/>
      <c r="BV78" s="249"/>
      <c r="BW78" s="255">
        <f t="shared" si="15"/>
        <v>0</v>
      </c>
      <c r="BX78" s="255">
        <f t="shared" si="15"/>
        <v>0</v>
      </c>
      <c r="BY78" s="255">
        <f t="shared" si="15"/>
        <v>0</v>
      </c>
      <c r="BZ78" s="245">
        <v>0</v>
      </c>
      <c r="CA78" s="245">
        <v>0</v>
      </c>
      <c r="CB78" s="249">
        <v>0</v>
      </c>
      <c r="CC78" s="245">
        <v>0</v>
      </c>
      <c r="CD78" s="245">
        <v>0</v>
      </c>
      <c r="CE78" s="249">
        <v>0</v>
      </c>
      <c r="CF78" s="245">
        <v>0</v>
      </c>
      <c r="CG78" s="245">
        <v>0</v>
      </c>
      <c r="CH78" s="249">
        <v>0</v>
      </c>
      <c r="CI78" s="249"/>
      <c r="CJ78" s="249"/>
      <c r="CK78" s="249"/>
      <c r="CL78" s="255">
        <f t="shared" si="16"/>
        <v>0</v>
      </c>
      <c r="CM78" s="255">
        <f t="shared" si="16"/>
        <v>0</v>
      </c>
      <c r="CN78" s="255">
        <f t="shared" si="16"/>
        <v>0</v>
      </c>
      <c r="CO78" s="249">
        <v>0</v>
      </c>
      <c r="CP78" s="249">
        <v>0</v>
      </c>
      <c r="CQ78" s="249">
        <v>0</v>
      </c>
      <c r="CR78" s="249">
        <v>0</v>
      </c>
      <c r="CS78" s="249">
        <v>0</v>
      </c>
      <c r="CT78" s="249">
        <v>0</v>
      </c>
      <c r="CU78" s="249"/>
      <c r="CV78" s="249"/>
      <c r="CW78" s="249"/>
      <c r="CX78" s="255">
        <f t="shared" si="17"/>
        <v>0</v>
      </c>
      <c r="CY78" s="255">
        <f t="shared" si="17"/>
        <v>0</v>
      </c>
      <c r="CZ78" s="255">
        <f t="shared" si="17"/>
        <v>0</v>
      </c>
      <c r="DA78" s="246">
        <v>1</v>
      </c>
      <c r="DB78" s="278">
        <v>212</v>
      </c>
      <c r="DC78" s="266">
        <v>12560</v>
      </c>
      <c r="DD78" s="258">
        <v>1</v>
      </c>
      <c r="DE78" s="246">
        <v>174</v>
      </c>
      <c r="DF78" s="259">
        <v>45000</v>
      </c>
      <c r="DG78" s="258"/>
      <c r="DH78" s="258"/>
      <c r="DI78" s="258"/>
      <c r="DJ78" s="258">
        <v>1</v>
      </c>
      <c r="DK78" s="246">
        <v>49</v>
      </c>
      <c r="DL78" s="260">
        <v>13500</v>
      </c>
      <c r="DM78" s="260"/>
      <c r="DN78" s="260"/>
      <c r="DO78" s="260"/>
      <c r="DP78" s="261">
        <v>1</v>
      </c>
      <c r="DQ78" s="261">
        <f t="shared" si="18"/>
        <v>435</v>
      </c>
      <c r="DR78" s="262">
        <f t="shared" si="18"/>
        <v>71060</v>
      </c>
      <c r="DS78" s="263">
        <f t="shared" si="10"/>
        <v>4</v>
      </c>
      <c r="DT78" s="263">
        <f t="shared" si="10"/>
        <v>618</v>
      </c>
      <c r="DU78" s="264">
        <f t="shared" si="10"/>
        <v>107660</v>
      </c>
    </row>
    <row r="79" spans="1:125" s="265" customFormat="1" ht="25.5" customHeight="1">
      <c r="A79" s="243">
        <v>73</v>
      </c>
      <c r="B79" s="258" t="s">
        <v>1414</v>
      </c>
      <c r="C79" s="245">
        <v>0</v>
      </c>
      <c r="D79" s="245">
        <v>0</v>
      </c>
      <c r="E79" s="245">
        <v>0</v>
      </c>
      <c r="F79" s="245">
        <v>0</v>
      </c>
      <c r="G79" s="249">
        <v>0</v>
      </c>
      <c r="H79" s="249">
        <v>0</v>
      </c>
      <c r="I79" s="245">
        <v>0</v>
      </c>
      <c r="J79" s="245">
        <v>0</v>
      </c>
      <c r="K79" s="245">
        <v>0</v>
      </c>
      <c r="L79" s="245">
        <v>0</v>
      </c>
      <c r="M79" s="245">
        <v>0</v>
      </c>
      <c r="N79" s="245">
        <v>0</v>
      </c>
      <c r="O79" s="245"/>
      <c r="P79" s="245"/>
      <c r="Q79" s="245"/>
      <c r="R79" s="248">
        <f t="shared" si="11"/>
        <v>0</v>
      </c>
      <c r="S79" s="248">
        <f t="shared" si="11"/>
        <v>0</v>
      </c>
      <c r="T79" s="248">
        <f t="shared" si="11"/>
        <v>0</v>
      </c>
      <c r="U79" s="249">
        <v>0</v>
      </c>
      <c r="V79" s="250">
        <v>0</v>
      </c>
      <c r="W79" s="250">
        <v>0</v>
      </c>
      <c r="X79" s="249">
        <v>0</v>
      </c>
      <c r="Y79" s="249">
        <v>0</v>
      </c>
      <c r="Z79" s="249">
        <v>0</v>
      </c>
      <c r="AA79" s="249">
        <v>0</v>
      </c>
      <c r="AB79" s="249">
        <v>0</v>
      </c>
      <c r="AC79" s="249">
        <v>0</v>
      </c>
      <c r="AD79" s="249">
        <v>0</v>
      </c>
      <c r="AE79" s="249">
        <v>0</v>
      </c>
      <c r="AF79" s="249">
        <v>0</v>
      </c>
      <c r="AG79" s="249">
        <v>0</v>
      </c>
      <c r="AH79" s="249">
        <v>0</v>
      </c>
      <c r="AI79" s="249">
        <v>0</v>
      </c>
      <c r="AJ79" s="249"/>
      <c r="AK79" s="249"/>
      <c r="AL79" s="249"/>
      <c r="AM79" s="248">
        <f t="shared" si="12"/>
        <v>0</v>
      </c>
      <c r="AN79" s="248">
        <f t="shared" si="12"/>
        <v>0</v>
      </c>
      <c r="AO79" s="248">
        <f t="shared" si="12"/>
        <v>0</v>
      </c>
      <c r="AP79" s="253">
        <v>2</v>
      </c>
      <c r="AQ79" s="253">
        <v>93</v>
      </c>
      <c r="AR79" s="253">
        <v>18600</v>
      </c>
      <c r="AS79" s="249">
        <v>0</v>
      </c>
      <c r="AT79" s="249">
        <v>0</v>
      </c>
      <c r="AU79" s="249">
        <v>0</v>
      </c>
      <c r="AV79" s="249"/>
      <c r="AW79" s="249"/>
      <c r="AX79" s="249"/>
      <c r="AY79" s="254">
        <f t="shared" si="13"/>
        <v>2</v>
      </c>
      <c r="AZ79" s="254">
        <f t="shared" si="13"/>
        <v>93</v>
      </c>
      <c r="BA79" s="254">
        <f t="shared" si="13"/>
        <v>18600</v>
      </c>
      <c r="BB79" s="249">
        <v>0</v>
      </c>
      <c r="BC79" s="249">
        <v>0</v>
      </c>
      <c r="BD79" s="249">
        <v>0</v>
      </c>
      <c r="BE79" s="249">
        <v>0</v>
      </c>
      <c r="BF79" s="249">
        <v>0</v>
      </c>
      <c r="BG79" s="249">
        <v>0</v>
      </c>
      <c r="BH79" s="249"/>
      <c r="BI79" s="249"/>
      <c r="BJ79" s="249"/>
      <c r="BK79" s="255">
        <f t="shared" si="14"/>
        <v>0</v>
      </c>
      <c r="BL79" s="255">
        <f t="shared" si="14"/>
        <v>0</v>
      </c>
      <c r="BM79" s="255">
        <f t="shared" si="14"/>
        <v>0</v>
      </c>
      <c r="BN79" s="245">
        <v>0</v>
      </c>
      <c r="BO79" s="249">
        <v>0</v>
      </c>
      <c r="BP79" s="249">
        <v>0</v>
      </c>
      <c r="BQ79" s="245">
        <v>0</v>
      </c>
      <c r="BR79" s="245">
        <v>0</v>
      </c>
      <c r="BS79" s="249">
        <v>0</v>
      </c>
      <c r="BT79" s="249"/>
      <c r="BU79" s="249"/>
      <c r="BV79" s="249"/>
      <c r="BW79" s="255">
        <f t="shared" si="15"/>
        <v>0</v>
      </c>
      <c r="BX79" s="255">
        <f t="shared" si="15"/>
        <v>0</v>
      </c>
      <c r="BY79" s="255">
        <f t="shared" si="15"/>
        <v>0</v>
      </c>
      <c r="BZ79" s="245">
        <v>0</v>
      </c>
      <c r="CA79" s="245">
        <v>0</v>
      </c>
      <c r="CB79" s="249">
        <v>0</v>
      </c>
      <c r="CC79" s="245">
        <v>0</v>
      </c>
      <c r="CD79" s="245">
        <v>0</v>
      </c>
      <c r="CE79" s="249">
        <v>0</v>
      </c>
      <c r="CF79" s="246">
        <v>1</v>
      </c>
      <c r="CG79" s="246">
        <v>22</v>
      </c>
      <c r="CH79" s="246">
        <v>11000</v>
      </c>
      <c r="CI79" s="246"/>
      <c r="CJ79" s="246"/>
      <c r="CK79" s="246"/>
      <c r="CL79" s="255">
        <f t="shared" si="16"/>
        <v>1</v>
      </c>
      <c r="CM79" s="255">
        <f t="shared" si="16"/>
        <v>22</v>
      </c>
      <c r="CN79" s="255">
        <f t="shared" si="16"/>
        <v>11000</v>
      </c>
      <c r="CO79" s="249">
        <v>0</v>
      </c>
      <c r="CP79" s="249">
        <v>0</v>
      </c>
      <c r="CQ79" s="249">
        <v>0</v>
      </c>
      <c r="CR79" s="249">
        <v>0</v>
      </c>
      <c r="CS79" s="249">
        <v>0</v>
      </c>
      <c r="CT79" s="249">
        <v>0</v>
      </c>
      <c r="CU79" s="249"/>
      <c r="CV79" s="249"/>
      <c r="CW79" s="249"/>
      <c r="CX79" s="255">
        <f t="shared" si="17"/>
        <v>0</v>
      </c>
      <c r="CY79" s="255">
        <f t="shared" si="17"/>
        <v>0</v>
      </c>
      <c r="CZ79" s="255">
        <f t="shared" si="17"/>
        <v>0</v>
      </c>
      <c r="DA79" s="246">
        <v>1</v>
      </c>
      <c r="DB79" s="247">
        <v>198</v>
      </c>
      <c r="DC79" s="266">
        <v>14070</v>
      </c>
      <c r="DD79" s="258">
        <v>1</v>
      </c>
      <c r="DE79" s="246">
        <v>89</v>
      </c>
      <c r="DF79" s="259">
        <v>19200</v>
      </c>
      <c r="DG79" s="258"/>
      <c r="DH79" s="258"/>
      <c r="DI79" s="258"/>
      <c r="DJ79" s="258">
        <v>1</v>
      </c>
      <c r="DK79" s="246">
        <v>59</v>
      </c>
      <c r="DL79" s="260">
        <v>7680</v>
      </c>
      <c r="DM79" s="260"/>
      <c r="DN79" s="260"/>
      <c r="DO79" s="260"/>
      <c r="DP79" s="261">
        <v>1</v>
      </c>
      <c r="DQ79" s="261">
        <f t="shared" si="18"/>
        <v>346</v>
      </c>
      <c r="DR79" s="262">
        <f t="shared" si="18"/>
        <v>40950</v>
      </c>
      <c r="DS79" s="263">
        <f t="shared" si="10"/>
        <v>4</v>
      </c>
      <c r="DT79" s="263">
        <f t="shared" si="10"/>
        <v>461</v>
      </c>
      <c r="DU79" s="264">
        <f t="shared" si="10"/>
        <v>70550</v>
      </c>
    </row>
    <row r="80" spans="1:125" s="265" customFormat="1" ht="25.5" customHeight="1">
      <c r="A80" s="243">
        <v>74</v>
      </c>
      <c r="B80" s="258" t="s">
        <v>1369</v>
      </c>
      <c r="C80" s="245">
        <v>0</v>
      </c>
      <c r="D80" s="245">
        <v>0</v>
      </c>
      <c r="E80" s="245">
        <v>0</v>
      </c>
      <c r="F80" s="245">
        <v>0</v>
      </c>
      <c r="G80" s="249">
        <v>0</v>
      </c>
      <c r="H80" s="249">
        <v>0</v>
      </c>
      <c r="I80" s="245">
        <v>0</v>
      </c>
      <c r="J80" s="245">
        <v>0</v>
      </c>
      <c r="K80" s="245">
        <v>0</v>
      </c>
      <c r="L80" s="245">
        <v>0</v>
      </c>
      <c r="M80" s="245">
        <v>0</v>
      </c>
      <c r="N80" s="245">
        <v>0</v>
      </c>
      <c r="O80" s="245"/>
      <c r="P80" s="245"/>
      <c r="Q80" s="245"/>
      <c r="R80" s="248">
        <f t="shared" si="11"/>
        <v>0</v>
      </c>
      <c r="S80" s="248">
        <f t="shared" si="11"/>
        <v>0</v>
      </c>
      <c r="T80" s="248">
        <f t="shared" si="11"/>
        <v>0</v>
      </c>
      <c r="U80" s="249">
        <v>0</v>
      </c>
      <c r="V80" s="250">
        <v>0</v>
      </c>
      <c r="W80" s="250">
        <v>0</v>
      </c>
      <c r="X80" s="249">
        <v>0</v>
      </c>
      <c r="Y80" s="250">
        <v>0</v>
      </c>
      <c r="Z80" s="250">
        <v>0</v>
      </c>
      <c r="AA80" s="249">
        <v>0</v>
      </c>
      <c r="AB80" s="249">
        <v>0</v>
      </c>
      <c r="AC80" s="249">
        <v>0</v>
      </c>
      <c r="AD80" s="249">
        <v>0</v>
      </c>
      <c r="AE80" s="249">
        <v>0</v>
      </c>
      <c r="AF80" s="249">
        <v>0</v>
      </c>
      <c r="AG80" s="249">
        <v>0</v>
      </c>
      <c r="AH80" s="249">
        <v>0</v>
      </c>
      <c r="AI80" s="249">
        <v>0</v>
      </c>
      <c r="AJ80" s="249"/>
      <c r="AK80" s="249"/>
      <c r="AL80" s="249"/>
      <c r="AM80" s="248">
        <f t="shared" si="12"/>
        <v>0</v>
      </c>
      <c r="AN80" s="248">
        <f t="shared" si="12"/>
        <v>0</v>
      </c>
      <c r="AO80" s="248">
        <f t="shared" si="12"/>
        <v>0</v>
      </c>
      <c r="AP80" s="249">
        <v>0</v>
      </c>
      <c r="AQ80" s="249">
        <v>0</v>
      </c>
      <c r="AR80" s="249">
        <v>0</v>
      </c>
      <c r="AS80" s="249">
        <v>0</v>
      </c>
      <c r="AT80" s="249">
        <v>0</v>
      </c>
      <c r="AU80" s="249">
        <v>0</v>
      </c>
      <c r="AV80" s="249"/>
      <c r="AW80" s="249"/>
      <c r="AX80" s="249"/>
      <c r="AY80" s="254">
        <f t="shared" si="13"/>
        <v>0</v>
      </c>
      <c r="AZ80" s="254">
        <f t="shared" si="13"/>
        <v>0</v>
      </c>
      <c r="BA80" s="254">
        <f t="shared" si="13"/>
        <v>0</v>
      </c>
      <c r="BB80" s="249">
        <v>0</v>
      </c>
      <c r="BC80" s="249">
        <v>0</v>
      </c>
      <c r="BD80" s="249">
        <v>0</v>
      </c>
      <c r="BE80" s="249">
        <v>0</v>
      </c>
      <c r="BF80" s="249">
        <v>0</v>
      </c>
      <c r="BG80" s="249">
        <v>0</v>
      </c>
      <c r="BH80" s="249"/>
      <c r="BI80" s="249"/>
      <c r="BJ80" s="249"/>
      <c r="BK80" s="255">
        <f t="shared" si="14"/>
        <v>0</v>
      </c>
      <c r="BL80" s="255">
        <f t="shared" si="14"/>
        <v>0</v>
      </c>
      <c r="BM80" s="255">
        <f t="shared" si="14"/>
        <v>0</v>
      </c>
      <c r="BN80" s="245">
        <v>0</v>
      </c>
      <c r="BO80" s="249">
        <v>0</v>
      </c>
      <c r="BP80" s="249">
        <v>0</v>
      </c>
      <c r="BQ80" s="245">
        <v>0</v>
      </c>
      <c r="BR80" s="245">
        <v>0</v>
      </c>
      <c r="BS80" s="249">
        <v>0</v>
      </c>
      <c r="BT80" s="249"/>
      <c r="BU80" s="249"/>
      <c r="BV80" s="249"/>
      <c r="BW80" s="255">
        <f t="shared" si="15"/>
        <v>0</v>
      </c>
      <c r="BX80" s="255">
        <f t="shared" si="15"/>
        <v>0</v>
      </c>
      <c r="BY80" s="255">
        <f t="shared" si="15"/>
        <v>0</v>
      </c>
      <c r="BZ80" s="245">
        <v>0</v>
      </c>
      <c r="CA80" s="245">
        <v>0</v>
      </c>
      <c r="CB80" s="249">
        <v>0</v>
      </c>
      <c r="CC80" s="245">
        <v>0</v>
      </c>
      <c r="CD80" s="245">
        <v>0</v>
      </c>
      <c r="CE80" s="249">
        <v>0</v>
      </c>
      <c r="CF80" s="245">
        <v>0</v>
      </c>
      <c r="CG80" s="245">
        <v>0</v>
      </c>
      <c r="CH80" s="249">
        <v>0</v>
      </c>
      <c r="CI80" s="249"/>
      <c r="CJ80" s="249"/>
      <c r="CK80" s="249"/>
      <c r="CL80" s="255">
        <f t="shared" si="16"/>
        <v>0</v>
      </c>
      <c r="CM80" s="255">
        <f t="shared" si="16"/>
        <v>0</v>
      </c>
      <c r="CN80" s="255">
        <f t="shared" si="16"/>
        <v>0</v>
      </c>
      <c r="CO80" s="249">
        <v>0</v>
      </c>
      <c r="CP80" s="249">
        <v>0</v>
      </c>
      <c r="CQ80" s="249">
        <v>0</v>
      </c>
      <c r="CR80" s="249">
        <v>0</v>
      </c>
      <c r="CS80" s="249">
        <v>0</v>
      </c>
      <c r="CT80" s="249">
        <v>0</v>
      </c>
      <c r="CU80" s="249"/>
      <c r="CV80" s="249"/>
      <c r="CW80" s="249"/>
      <c r="CX80" s="255">
        <f t="shared" si="17"/>
        <v>0</v>
      </c>
      <c r="CY80" s="255">
        <f t="shared" si="17"/>
        <v>0</v>
      </c>
      <c r="CZ80" s="255">
        <f t="shared" si="17"/>
        <v>0</v>
      </c>
      <c r="DA80" s="246">
        <v>1</v>
      </c>
      <c r="DB80" s="247">
        <v>482</v>
      </c>
      <c r="DC80" s="266">
        <v>22160</v>
      </c>
      <c r="DD80" s="258">
        <v>1</v>
      </c>
      <c r="DE80" s="246">
        <v>167</v>
      </c>
      <c r="DF80" s="259">
        <v>34800</v>
      </c>
      <c r="DG80" s="258"/>
      <c r="DH80" s="258"/>
      <c r="DI80" s="258"/>
      <c r="DJ80" s="258">
        <v>1</v>
      </c>
      <c r="DK80" s="246">
        <v>142</v>
      </c>
      <c r="DL80" s="260">
        <v>43000</v>
      </c>
      <c r="DM80" s="260"/>
      <c r="DN80" s="260"/>
      <c r="DO80" s="260"/>
      <c r="DP80" s="261">
        <v>1</v>
      </c>
      <c r="DQ80" s="261">
        <f t="shared" si="18"/>
        <v>791</v>
      </c>
      <c r="DR80" s="262">
        <f t="shared" si="18"/>
        <v>99960</v>
      </c>
      <c r="DS80" s="263">
        <f t="shared" si="10"/>
        <v>1</v>
      </c>
      <c r="DT80" s="263">
        <f t="shared" si="10"/>
        <v>791</v>
      </c>
      <c r="DU80" s="264">
        <f t="shared" si="10"/>
        <v>99960</v>
      </c>
    </row>
    <row r="81" spans="1:125" s="265" customFormat="1" ht="25.5" customHeight="1">
      <c r="A81" s="243">
        <v>75</v>
      </c>
      <c r="B81" s="258" t="s">
        <v>1416</v>
      </c>
      <c r="C81" s="245">
        <v>0</v>
      </c>
      <c r="D81" s="245">
        <v>0</v>
      </c>
      <c r="E81" s="245">
        <v>0</v>
      </c>
      <c r="F81" s="245">
        <v>0</v>
      </c>
      <c r="G81" s="249">
        <v>0</v>
      </c>
      <c r="H81" s="249">
        <v>0</v>
      </c>
      <c r="I81" s="245">
        <v>0</v>
      </c>
      <c r="J81" s="245">
        <v>0</v>
      </c>
      <c r="K81" s="245">
        <v>0</v>
      </c>
      <c r="L81" s="245">
        <v>0</v>
      </c>
      <c r="M81" s="245">
        <v>0</v>
      </c>
      <c r="N81" s="245">
        <v>0</v>
      </c>
      <c r="O81" s="245"/>
      <c r="P81" s="245"/>
      <c r="Q81" s="245"/>
      <c r="R81" s="248">
        <f t="shared" si="11"/>
        <v>0</v>
      </c>
      <c r="S81" s="248">
        <f t="shared" si="11"/>
        <v>0</v>
      </c>
      <c r="T81" s="248">
        <f t="shared" si="11"/>
        <v>0</v>
      </c>
      <c r="U81" s="249">
        <v>0</v>
      </c>
      <c r="V81" s="250">
        <v>0</v>
      </c>
      <c r="W81" s="250">
        <v>0</v>
      </c>
      <c r="X81" s="249">
        <v>0</v>
      </c>
      <c r="Y81" s="249">
        <v>0</v>
      </c>
      <c r="Z81" s="249">
        <v>0</v>
      </c>
      <c r="AA81" s="249">
        <v>0</v>
      </c>
      <c r="AB81" s="249">
        <v>0</v>
      </c>
      <c r="AC81" s="249">
        <v>0</v>
      </c>
      <c r="AD81" s="249">
        <v>0</v>
      </c>
      <c r="AE81" s="249">
        <v>0</v>
      </c>
      <c r="AF81" s="249">
        <v>0</v>
      </c>
      <c r="AG81" s="249">
        <v>0</v>
      </c>
      <c r="AH81" s="249">
        <v>0</v>
      </c>
      <c r="AI81" s="249">
        <v>0</v>
      </c>
      <c r="AJ81" s="249"/>
      <c r="AK81" s="249"/>
      <c r="AL81" s="249"/>
      <c r="AM81" s="248">
        <f t="shared" si="12"/>
        <v>0</v>
      </c>
      <c r="AN81" s="248">
        <f t="shared" si="12"/>
        <v>0</v>
      </c>
      <c r="AO81" s="248">
        <f t="shared" si="12"/>
        <v>0</v>
      </c>
      <c r="AP81" s="249">
        <v>0</v>
      </c>
      <c r="AQ81" s="249">
        <v>0</v>
      </c>
      <c r="AR81" s="249">
        <v>0</v>
      </c>
      <c r="AS81" s="249">
        <v>0</v>
      </c>
      <c r="AT81" s="249">
        <v>0</v>
      </c>
      <c r="AU81" s="249">
        <v>0</v>
      </c>
      <c r="AV81" s="249"/>
      <c r="AW81" s="249"/>
      <c r="AX81" s="249"/>
      <c r="AY81" s="254">
        <f t="shared" si="13"/>
        <v>0</v>
      </c>
      <c r="AZ81" s="254">
        <f t="shared" si="13"/>
        <v>0</v>
      </c>
      <c r="BA81" s="254">
        <f t="shared" si="13"/>
        <v>0</v>
      </c>
      <c r="BB81" s="249">
        <v>0</v>
      </c>
      <c r="BC81" s="249">
        <v>0</v>
      </c>
      <c r="BD81" s="249">
        <v>0</v>
      </c>
      <c r="BE81" s="249">
        <v>0</v>
      </c>
      <c r="BF81" s="249">
        <v>0</v>
      </c>
      <c r="BG81" s="249">
        <v>0</v>
      </c>
      <c r="BH81" s="249"/>
      <c r="BI81" s="249"/>
      <c r="BJ81" s="249"/>
      <c r="BK81" s="255">
        <f t="shared" si="14"/>
        <v>0</v>
      </c>
      <c r="BL81" s="255">
        <f t="shared" si="14"/>
        <v>0</v>
      </c>
      <c r="BM81" s="255">
        <f t="shared" si="14"/>
        <v>0</v>
      </c>
      <c r="BN81" s="245">
        <v>0</v>
      </c>
      <c r="BO81" s="249">
        <v>0</v>
      </c>
      <c r="BP81" s="249">
        <v>0</v>
      </c>
      <c r="BQ81" s="245">
        <v>0</v>
      </c>
      <c r="BR81" s="245">
        <v>0</v>
      </c>
      <c r="BS81" s="249">
        <v>0</v>
      </c>
      <c r="BT81" s="249"/>
      <c r="BU81" s="249"/>
      <c r="BV81" s="249"/>
      <c r="BW81" s="255">
        <f t="shared" si="15"/>
        <v>0</v>
      </c>
      <c r="BX81" s="255">
        <f t="shared" si="15"/>
        <v>0</v>
      </c>
      <c r="BY81" s="255">
        <f t="shared" si="15"/>
        <v>0</v>
      </c>
      <c r="BZ81" s="245">
        <v>0</v>
      </c>
      <c r="CA81" s="245">
        <v>0</v>
      </c>
      <c r="CB81" s="249">
        <v>0</v>
      </c>
      <c r="CC81" s="245">
        <v>0</v>
      </c>
      <c r="CD81" s="245">
        <v>0</v>
      </c>
      <c r="CE81" s="249">
        <v>0</v>
      </c>
      <c r="CF81" s="245">
        <v>0</v>
      </c>
      <c r="CG81" s="245">
        <v>0</v>
      </c>
      <c r="CH81" s="249">
        <v>0</v>
      </c>
      <c r="CI81" s="249"/>
      <c r="CJ81" s="249"/>
      <c r="CK81" s="249"/>
      <c r="CL81" s="255">
        <f t="shared" si="16"/>
        <v>0</v>
      </c>
      <c r="CM81" s="255">
        <f t="shared" si="16"/>
        <v>0</v>
      </c>
      <c r="CN81" s="255">
        <f t="shared" si="16"/>
        <v>0</v>
      </c>
      <c r="CO81" s="249">
        <v>0</v>
      </c>
      <c r="CP81" s="249">
        <v>0</v>
      </c>
      <c r="CQ81" s="249">
        <v>0</v>
      </c>
      <c r="CR81" s="249">
        <v>0</v>
      </c>
      <c r="CS81" s="249">
        <v>0</v>
      </c>
      <c r="CT81" s="249">
        <v>0</v>
      </c>
      <c r="CU81" s="249"/>
      <c r="CV81" s="249"/>
      <c r="CW81" s="249"/>
      <c r="CX81" s="255">
        <f t="shared" si="17"/>
        <v>0</v>
      </c>
      <c r="CY81" s="255">
        <f t="shared" si="17"/>
        <v>0</v>
      </c>
      <c r="CZ81" s="255">
        <f t="shared" si="17"/>
        <v>0</v>
      </c>
      <c r="DA81" s="246">
        <v>1</v>
      </c>
      <c r="DB81" s="247">
        <v>86</v>
      </c>
      <c r="DC81" s="266">
        <v>7700</v>
      </c>
      <c r="DD81" s="258">
        <v>1</v>
      </c>
      <c r="DE81" s="246">
        <v>154</v>
      </c>
      <c r="DF81" s="259">
        <v>28950</v>
      </c>
      <c r="DG81" s="258"/>
      <c r="DH81" s="258"/>
      <c r="DI81" s="258"/>
      <c r="DJ81" s="258">
        <v>1</v>
      </c>
      <c r="DK81" s="246">
        <v>63</v>
      </c>
      <c r="DL81" s="260">
        <v>12000</v>
      </c>
      <c r="DM81" s="260"/>
      <c r="DN81" s="260"/>
      <c r="DO81" s="260"/>
      <c r="DP81" s="261">
        <v>1</v>
      </c>
      <c r="DQ81" s="261">
        <f t="shared" si="18"/>
        <v>303</v>
      </c>
      <c r="DR81" s="262">
        <f>DC81+DF81+DL81+DO81</f>
        <v>48650</v>
      </c>
      <c r="DS81" s="263">
        <f t="shared" si="10"/>
        <v>1</v>
      </c>
      <c r="DT81" s="263">
        <f t="shared" si="10"/>
        <v>303</v>
      </c>
      <c r="DU81" s="264">
        <f t="shared" si="10"/>
        <v>48650</v>
      </c>
    </row>
    <row r="82" spans="1:125" s="265" customFormat="1" ht="25.5" customHeight="1">
      <c r="A82" s="243">
        <v>76</v>
      </c>
      <c r="B82" s="258" t="s">
        <v>1350</v>
      </c>
      <c r="C82" s="245">
        <v>0</v>
      </c>
      <c r="D82" s="245">
        <v>0</v>
      </c>
      <c r="E82" s="245">
        <v>0</v>
      </c>
      <c r="F82" s="245">
        <v>0</v>
      </c>
      <c r="G82" s="249">
        <v>0</v>
      </c>
      <c r="H82" s="249">
        <v>0</v>
      </c>
      <c r="I82" s="245">
        <v>0</v>
      </c>
      <c r="J82" s="245">
        <v>0</v>
      </c>
      <c r="K82" s="245">
        <v>0</v>
      </c>
      <c r="L82" s="245">
        <v>0</v>
      </c>
      <c r="M82" s="245">
        <v>0</v>
      </c>
      <c r="N82" s="245">
        <v>0</v>
      </c>
      <c r="O82" s="245"/>
      <c r="P82" s="245"/>
      <c r="Q82" s="245"/>
      <c r="R82" s="248">
        <f t="shared" si="11"/>
        <v>0</v>
      </c>
      <c r="S82" s="248">
        <f t="shared" si="11"/>
        <v>0</v>
      </c>
      <c r="T82" s="248">
        <f t="shared" si="11"/>
        <v>0</v>
      </c>
      <c r="U82" s="249">
        <v>0</v>
      </c>
      <c r="V82" s="250">
        <v>0</v>
      </c>
      <c r="W82" s="250">
        <v>0</v>
      </c>
      <c r="X82" s="251">
        <v>1</v>
      </c>
      <c r="Y82" s="274">
        <v>92</v>
      </c>
      <c r="Z82" s="274">
        <v>1080</v>
      </c>
      <c r="AA82" s="249">
        <v>0</v>
      </c>
      <c r="AB82" s="249">
        <v>0</v>
      </c>
      <c r="AC82" s="249">
        <v>0</v>
      </c>
      <c r="AD82" s="249">
        <v>0</v>
      </c>
      <c r="AE82" s="249">
        <v>0</v>
      </c>
      <c r="AF82" s="249">
        <v>0</v>
      </c>
      <c r="AG82" s="249">
        <v>0</v>
      </c>
      <c r="AH82" s="249">
        <v>0</v>
      </c>
      <c r="AI82" s="249">
        <v>0</v>
      </c>
      <c r="AJ82" s="249"/>
      <c r="AK82" s="249"/>
      <c r="AL82" s="249"/>
      <c r="AM82" s="248">
        <f t="shared" si="12"/>
        <v>1</v>
      </c>
      <c r="AN82" s="248">
        <f t="shared" si="12"/>
        <v>92</v>
      </c>
      <c r="AO82" s="248">
        <f t="shared" si="12"/>
        <v>1080</v>
      </c>
      <c r="AP82" s="253">
        <v>3</v>
      </c>
      <c r="AQ82" s="253">
        <v>567</v>
      </c>
      <c r="AR82" s="253">
        <v>113400</v>
      </c>
      <c r="AS82" s="253">
        <v>2</v>
      </c>
      <c r="AT82" s="253">
        <v>213</v>
      </c>
      <c r="AU82" s="253">
        <v>42600</v>
      </c>
      <c r="AV82" s="253"/>
      <c r="AW82" s="253"/>
      <c r="AX82" s="253"/>
      <c r="AY82" s="254">
        <f t="shared" si="13"/>
        <v>5</v>
      </c>
      <c r="AZ82" s="254">
        <f t="shared" si="13"/>
        <v>780</v>
      </c>
      <c r="BA82" s="254">
        <f t="shared" si="13"/>
        <v>156000</v>
      </c>
      <c r="BB82" s="249">
        <v>0</v>
      </c>
      <c r="BC82" s="249">
        <v>0</v>
      </c>
      <c r="BD82" s="249">
        <v>0</v>
      </c>
      <c r="BE82" s="249">
        <v>0</v>
      </c>
      <c r="BF82" s="249">
        <v>0</v>
      </c>
      <c r="BG82" s="249">
        <v>0</v>
      </c>
      <c r="BH82" s="249"/>
      <c r="BI82" s="249"/>
      <c r="BJ82" s="249"/>
      <c r="BK82" s="255">
        <f t="shared" si="14"/>
        <v>0</v>
      </c>
      <c r="BL82" s="255">
        <f t="shared" si="14"/>
        <v>0</v>
      </c>
      <c r="BM82" s="255">
        <f t="shared" si="14"/>
        <v>0</v>
      </c>
      <c r="BN82" s="245">
        <v>0</v>
      </c>
      <c r="BO82" s="249">
        <v>0</v>
      </c>
      <c r="BP82" s="249">
        <v>0</v>
      </c>
      <c r="BQ82" s="245">
        <v>0</v>
      </c>
      <c r="BR82" s="245">
        <v>0</v>
      </c>
      <c r="BS82" s="249">
        <v>0</v>
      </c>
      <c r="BT82" s="249"/>
      <c r="BU82" s="249"/>
      <c r="BV82" s="249"/>
      <c r="BW82" s="255">
        <f t="shared" si="15"/>
        <v>0</v>
      </c>
      <c r="BX82" s="255">
        <f t="shared" si="15"/>
        <v>0</v>
      </c>
      <c r="BY82" s="255">
        <f t="shared" si="15"/>
        <v>0</v>
      </c>
      <c r="BZ82" s="245">
        <v>0</v>
      </c>
      <c r="CA82" s="245">
        <v>0</v>
      </c>
      <c r="CB82" s="249">
        <v>0</v>
      </c>
      <c r="CC82" s="245">
        <v>0</v>
      </c>
      <c r="CD82" s="245">
        <v>0</v>
      </c>
      <c r="CE82" s="249">
        <v>0</v>
      </c>
      <c r="CF82" s="245">
        <v>0</v>
      </c>
      <c r="CG82" s="245">
        <v>0</v>
      </c>
      <c r="CH82" s="249">
        <v>0</v>
      </c>
      <c r="CI82" s="249"/>
      <c r="CJ82" s="249"/>
      <c r="CK82" s="249"/>
      <c r="CL82" s="255">
        <f t="shared" si="16"/>
        <v>0</v>
      </c>
      <c r="CM82" s="255">
        <f t="shared" si="16"/>
        <v>0</v>
      </c>
      <c r="CN82" s="255">
        <f t="shared" si="16"/>
        <v>0</v>
      </c>
      <c r="CO82" s="249">
        <v>0</v>
      </c>
      <c r="CP82" s="249">
        <v>0</v>
      </c>
      <c r="CQ82" s="249">
        <v>0</v>
      </c>
      <c r="CR82" s="249">
        <v>0</v>
      </c>
      <c r="CS82" s="249">
        <v>0</v>
      </c>
      <c r="CT82" s="249">
        <v>0</v>
      </c>
      <c r="CU82" s="249"/>
      <c r="CV82" s="249"/>
      <c r="CW82" s="249"/>
      <c r="CX82" s="255">
        <f t="shared" si="17"/>
        <v>0</v>
      </c>
      <c r="CY82" s="255">
        <f t="shared" si="17"/>
        <v>0</v>
      </c>
      <c r="CZ82" s="255">
        <f t="shared" si="17"/>
        <v>0</v>
      </c>
      <c r="DA82" s="246">
        <v>1</v>
      </c>
      <c r="DB82" s="247">
        <v>395</v>
      </c>
      <c r="DC82" s="266">
        <v>34540</v>
      </c>
      <c r="DD82" s="258">
        <v>1</v>
      </c>
      <c r="DE82" s="246">
        <v>106</v>
      </c>
      <c r="DF82" s="259">
        <v>18000</v>
      </c>
      <c r="DG82" s="258"/>
      <c r="DH82" s="258"/>
      <c r="DI82" s="258"/>
      <c r="DJ82" s="258">
        <v>1</v>
      </c>
      <c r="DK82" s="246">
        <v>95</v>
      </c>
      <c r="DL82" s="260">
        <v>12000</v>
      </c>
      <c r="DM82" s="260"/>
      <c r="DN82" s="260"/>
      <c r="DO82" s="260"/>
      <c r="DP82" s="261">
        <v>1</v>
      </c>
      <c r="DQ82" s="261">
        <f t="shared" si="18"/>
        <v>596</v>
      </c>
      <c r="DR82" s="262">
        <f t="shared" si="18"/>
        <v>64540</v>
      </c>
      <c r="DS82" s="263">
        <f t="shared" si="10"/>
        <v>7</v>
      </c>
      <c r="DT82" s="263">
        <f t="shared" si="10"/>
        <v>1468</v>
      </c>
      <c r="DU82" s="264">
        <f t="shared" si="10"/>
        <v>221620</v>
      </c>
    </row>
    <row r="83" spans="1:125" s="265" customFormat="1" ht="25.5" customHeight="1">
      <c r="A83" s="243">
        <v>77</v>
      </c>
      <c r="B83" s="258" t="s">
        <v>1415</v>
      </c>
      <c r="C83" s="245">
        <v>0</v>
      </c>
      <c r="D83" s="245">
        <v>0</v>
      </c>
      <c r="E83" s="245">
        <v>0</v>
      </c>
      <c r="F83" s="245">
        <v>0</v>
      </c>
      <c r="G83" s="249">
        <v>0</v>
      </c>
      <c r="H83" s="249">
        <v>0</v>
      </c>
      <c r="I83" s="245">
        <v>0</v>
      </c>
      <c r="J83" s="245">
        <v>0</v>
      </c>
      <c r="K83" s="245">
        <v>0</v>
      </c>
      <c r="L83" s="245">
        <v>0</v>
      </c>
      <c r="M83" s="245">
        <v>0</v>
      </c>
      <c r="N83" s="245">
        <v>0</v>
      </c>
      <c r="O83" s="245"/>
      <c r="P83" s="245"/>
      <c r="Q83" s="245"/>
      <c r="R83" s="248">
        <f t="shared" si="11"/>
        <v>0</v>
      </c>
      <c r="S83" s="248">
        <f t="shared" si="11"/>
        <v>0</v>
      </c>
      <c r="T83" s="248">
        <f t="shared" si="11"/>
        <v>0</v>
      </c>
      <c r="U83" s="249">
        <v>0</v>
      </c>
      <c r="V83" s="250">
        <v>0</v>
      </c>
      <c r="W83" s="250">
        <v>0</v>
      </c>
      <c r="X83" s="249">
        <v>0</v>
      </c>
      <c r="Y83" s="249">
        <v>0</v>
      </c>
      <c r="Z83" s="249">
        <v>0</v>
      </c>
      <c r="AA83" s="249">
        <v>0</v>
      </c>
      <c r="AB83" s="249">
        <v>0</v>
      </c>
      <c r="AC83" s="249">
        <v>0</v>
      </c>
      <c r="AD83" s="249">
        <v>0</v>
      </c>
      <c r="AE83" s="249">
        <v>0</v>
      </c>
      <c r="AF83" s="249">
        <v>0</v>
      </c>
      <c r="AG83" s="249">
        <v>0</v>
      </c>
      <c r="AH83" s="249">
        <v>0</v>
      </c>
      <c r="AI83" s="249">
        <v>0</v>
      </c>
      <c r="AJ83" s="249"/>
      <c r="AK83" s="249"/>
      <c r="AL83" s="249"/>
      <c r="AM83" s="248">
        <f t="shared" si="12"/>
        <v>0</v>
      </c>
      <c r="AN83" s="248">
        <f t="shared" si="12"/>
        <v>0</v>
      </c>
      <c r="AO83" s="248">
        <f t="shared" si="12"/>
        <v>0</v>
      </c>
      <c r="AP83" s="249">
        <v>0</v>
      </c>
      <c r="AQ83" s="249">
        <v>0</v>
      </c>
      <c r="AR83" s="249">
        <v>0</v>
      </c>
      <c r="AS83" s="247">
        <v>2</v>
      </c>
      <c r="AT83" s="247">
        <v>59</v>
      </c>
      <c r="AU83" s="247">
        <v>11800</v>
      </c>
      <c r="AV83" s="247"/>
      <c r="AW83" s="247"/>
      <c r="AX83" s="247"/>
      <c r="AY83" s="254">
        <f t="shared" si="13"/>
        <v>2</v>
      </c>
      <c r="AZ83" s="254">
        <f t="shared" si="13"/>
        <v>59</v>
      </c>
      <c r="BA83" s="254">
        <f t="shared" si="13"/>
        <v>11800</v>
      </c>
      <c r="BB83" s="247">
        <v>1</v>
      </c>
      <c r="BC83" s="247">
        <v>2</v>
      </c>
      <c r="BD83" s="247">
        <v>10000</v>
      </c>
      <c r="BE83" s="247">
        <v>1</v>
      </c>
      <c r="BF83" s="247">
        <v>3</v>
      </c>
      <c r="BG83" s="247">
        <v>10000</v>
      </c>
      <c r="BH83" s="247"/>
      <c r="BI83" s="247"/>
      <c r="BJ83" s="247"/>
      <c r="BK83" s="255">
        <f t="shared" si="14"/>
        <v>2</v>
      </c>
      <c r="BL83" s="255">
        <f t="shared" si="14"/>
        <v>5</v>
      </c>
      <c r="BM83" s="255">
        <f t="shared" si="14"/>
        <v>20000</v>
      </c>
      <c r="BN83" s="245">
        <v>0</v>
      </c>
      <c r="BO83" s="249">
        <v>0</v>
      </c>
      <c r="BP83" s="249">
        <v>0</v>
      </c>
      <c r="BQ83" s="245">
        <v>0</v>
      </c>
      <c r="BR83" s="245">
        <v>0</v>
      </c>
      <c r="BS83" s="249">
        <v>0</v>
      </c>
      <c r="BT83" s="249"/>
      <c r="BU83" s="249"/>
      <c r="BV83" s="249"/>
      <c r="BW83" s="255">
        <f>BN83+BQ83+BT83</f>
        <v>0</v>
      </c>
      <c r="BX83" s="255">
        <f t="shared" si="15"/>
        <v>0</v>
      </c>
      <c r="BY83" s="255">
        <f t="shared" si="15"/>
        <v>0</v>
      </c>
      <c r="BZ83" s="245">
        <v>0</v>
      </c>
      <c r="CA83" s="245">
        <v>0</v>
      </c>
      <c r="CB83" s="249">
        <v>0</v>
      </c>
      <c r="CC83" s="245">
        <v>0</v>
      </c>
      <c r="CD83" s="245">
        <v>0</v>
      </c>
      <c r="CE83" s="249">
        <v>0</v>
      </c>
      <c r="CF83" s="245">
        <v>0</v>
      </c>
      <c r="CG83" s="245">
        <v>0</v>
      </c>
      <c r="CH83" s="249">
        <v>0</v>
      </c>
      <c r="CI83" s="249"/>
      <c r="CJ83" s="249"/>
      <c r="CK83" s="249"/>
      <c r="CL83" s="255">
        <f t="shared" si="16"/>
        <v>0</v>
      </c>
      <c r="CM83" s="255">
        <f t="shared" si="16"/>
        <v>0</v>
      </c>
      <c r="CN83" s="255">
        <f t="shared" si="16"/>
        <v>0</v>
      </c>
      <c r="CO83" s="249">
        <v>0</v>
      </c>
      <c r="CP83" s="249">
        <v>0</v>
      </c>
      <c r="CQ83" s="249">
        <v>0</v>
      </c>
      <c r="CR83" s="249">
        <v>0</v>
      </c>
      <c r="CS83" s="249">
        <v>0</v>
      </c>
      <c r="CT83" s="249">
        <v>0</v>
      </c>
      <c r="CU83" s="249"/>
      <c r="CV83" s="249"/>
      <c r="CW83" s="249"/>
      <c r="CX83" s="255">
        <f t="shared" si="17"/>
        <v>0</v>
      </c>
      <c r="CY83" s="255">
        <f t="shared" si="17"/>
        <v>0</v>
      </c>
      <c r="CZ83" s="255">
        <f t="shared" si="17"/>
        <v>0</v>
      </c>
      <c r="DA83" s="246">
        <v>1</v>
      </c>
      <c r="DB83" s="247">
        <v>75</v>
      </c>
      <c r="DC83" s="266">
        <v>16200</v>
      </c>
      <c r="DD83" s="258">
        <v>1</v>
      </c>
      <c r="DE83" s="246">
        <v>95</v>
      </c>
      <c r="DF83" s="259">
        <v>27000</v>
      </c>
      <c r="DG83" s="258"/>
      <c r="DH83" s="258"/>
      <c r="DI83" s="258"/>
      <c r="DJ83" s="258">
        <v>1</v>
      </c>
      <c r="DK83" s="246">
        <v>59</v>
      </c>
      <c r="DL83" s="260">
        <v>11250</v>
      </c>
      <c r="DM83" s="260"/>
      <c r="DN83" s="260"/>
      <c r="DO83" s="260"/>
      <c r="DP83" s="261">
        <v>1</v>
      </c>
      <c r="DQ83" s="261">
        <f t="shared" si="18"/>
        <v>229</v>
      </c>
      <c r="DR83" s="262">
        <f t="shared" si="18"/>
        <v>54450</v>
      </c>
      <c r="DS83" s="263">
        <f t="shared" si="10"/>
        <v>5</v>
      </c>
      <c r="DT83" s="263">
        <f t="shared" si="10"/>
        <v>293</v>
      </c>
      <c r="DU83" s="264">
        <f t="shared" si="10"/>
        <v>86250</v>
      </c>
    </row>
    <row r="84" spans="1:125" s="292" customFormat="1" ht="48" customHeight="1">
      <c r="A84" s="279">
        <v>78</v>
      </c>
      <c r="B84" s="280" t="s">
        <v>3043</v>
      </c>
      <c r="C84" s="281">
        <v>0</v>
      </c>
      <c r="D84" s="281">
        <v>0</v>
      </c>
      <c r="E84" s="281">
        <v>0</v>
      </c>
      <c r="F84" s="281">
        <v>0</v>
      </c>
      <c r="G84" s="282">
        <v>0</v>
      </c>
      <c r="H84" s="282">
        <v>0</v>
      </c>
      <c r="I84" s="281">
        <v>0</v>
      </c>
      <c r="J84" s="281">
        <v>0</v>
      </c>
      <c r="K84" s="281">
        <v>0</v>
      </c>
      <c r="L84" s="281">
        <v>0</v>
      </c>
      <c r="M84" s="281">
        <v>0</v>
      </c>
      <c r="N84" s="281">
        <v>0</v>
      </c>
      <c r="O84" s="281"/>
      <c r="P84" s="281"/>
      <c r="Q84" s="281"/>
      <c r="R84" s="283">
        <f t="shared" si="11"/>
        <v>0</v>
      </c>
      <c r="S84" s="283">
        <f t="shared" si="11"/>
        <v>0</v>
      </c>
      <c r="T84" s="283">
        <f t="shared" si="11"/>
        <v>0</v>
      </c>
      <c r="U84" s="282">
        <v>0</v>
      </c>
      <c r="V84" s="284">
        <v>0</v>
      </c>
      <c r="W84" s="284">
        <v>0</v>
      </c>
      <c r="X84" s="282">
        <v>0</v>
      </c>
      <c r="Y84" s="282">
        <v>0</v>
      </c>
      <c r="Z84" s="282">
        <v>0</v>
      </c>
      <c r="AA84" s="282">
        <v>0</v>
      </c>
      <c r="AB84" s="282">
        <v>0</v>
      </c>
      <c r="AC84" s="282">
        <v>0</v>
      </c>
      <c r="AD84" s="282">
        <v>0</v>
      </c>
      <c r="AE84" s="282">
        <v>0</v>
      </c>
      <c r="AF84" s="282">
        <v>0</v>
      </c>
      <c r="AG84" s="282">
        <v>0</v>
      </c>
      <c r="AH84" s="282">
        <v>0</v>
      </c>
      <c r="AI84" s="282">
        <v>0</v>
      </c>
      <c r="AJ84" s="282"/>
      <c r="AK84" s="282"/>
      <c r="AL84" s="282"/>
      <c r="AM84" s="283">
        <f>X84+AA84+AD84+AG84+AJ84</f>
        <v>0</v>
      </c>
      <c r="AN84" s="283">
        <f t="shared" si="12"/>
        <v>0</v>
      </c>
      <c r="AO84" s="283">
        <f>Z84+AC84+AF84+AI84+AL84</f>
        <v>0</v>
      </c>
      <c r="AP84" s="282">
        <v>0</v>
      </c>
      <c r="AQ84" s="282">
        <v>0</v>
      </c>
      <c r="AR84" s="282">
        <v>0</v>
      </c>
      <c r="AS84" s="282">
        <v>0</v>
      </c>
      <c r="AT84" s="282">
        <v>0</v>
      </c>
      <c r="AU84" s="282">
        <v>0</v>
      </c>
      <c r="AV84" s="282"/>
      <c r="AW84" s="282"/>
      <c r="AX84" s="282"/>
      <c r="AY84" s="254">
        <f t="shared" si="13"/>
        <v>0</v>
      </c>
      <c r="AZ84" s="254">
        <f t="shared" si="13"/>
        <v>0</v>
      </c>
      <c r="BA84" s="254">
        <f t="shared" si="13"/>
        <v>0</v>
      </c>
      <c r="BB84" s="282">
        <v>0</v>
      </c>
      <c r="BC84" s="282">
        <v>0</v>
      </c>
      <c r="BD84" s="282">
        <v>0</v>
      </c>
      <c r="BE84" s="282">
        <v>0</v>
      </c>
      <c r="BF84" s="282">
        <v>0</v>
      </c>
      <c r="BG84" s="282">
        <v>0</v>
      </c>
      <c r="BH84" s="282"/>
      <c r="BI84" s="282"/>
      <c r="BJ84" s="282"/>
      <c r="BK84" s="255">
        <f t="shared" si="14"/>
        <v>0</v>
      </c>
      <c r="BL84" s="255">
        <f t="shared" si="14"/>
        <v>0</v>
      </c>
      <c r="BM84" s="255">
        <f t="shared" si="14"/>
        <v>0</v>
      </c>
      <c r="BN84" s="281">
        <v>0</v>
      </c>
      <c r="BO84" s="282">
        <v>0</v>
      </c>
      <c r="BP84" s="282">
        <v>0</v>
      </c>
      <c r="BQ84" s="281">
        <v>0</v>
      </c>
      <c r="BR84" s="281">
        <v>0</v>
      </c>
      <c r="BS84" s="282">
        <v>0</v>
      </c>
      <c r="BT84" s="282"/>
      <c r="BU84" s="282"/>
      <c r="BV84" s="282"/>
      <c r="BW84" s="255">
        <f t="shared" si="15"/>
        <v>0</v>
      </c>
      <c r="BX84" s="255">
        <f t="shared" si="15"/>
        <v>0</v>
      </c>
      <c r="BY84" s="255">
        <f t="shared" si="15"/>
        <v>0</v>
      </c>
      <c r="BZ84" s="281">
        <v>0</v>
      </c>
      <c r="CA84" s="281">
        <v>0</v>
      </c>
      <c r="CB84" s="282">
        <v>0</v>
      </c>
      <c r="CC84" s="281">
        <v>0</v>
      </c>
      <c r="CD84" s="281">
        <v>0</v>
      </c>
      <c r="CE84" s="282">
        <v>0</v>
      </c>
      <c r="CF84" s="281">
        <v>0</v>
      </c>
      <c r="CG84" s="281">
        <v>0</v>
      </c>
      <c r="CH84" s="282">
        <v>0</v>
      </c>
      <c r="CI84" s="282"/>
      <c r="CJ84" s="282"/>
      <c r="CK84" s="282"/>
      <c r="CL84" s="255">
        <f t="shared" si="16"/>
        <v>0</v>
      </c>
      <c r="CM84" s="255">
        <f t="shared" si="16"/>
        <v>0</v>
      </c>
      <c r="CN84" s="255">
        <f t="shared" si="16"/>
        <v>0</v>
      </c>
      <c r="CO84" s="282">
        <v>0</v>
      </c>
      <c r="CP84" s="282">
        <v>0</v>
      </c>
      <c r="CQ84" s="282">
        <v>0</v>
      </c>
      <c r="CR84" s="282">
        <v>0</v>
      </c>
      <c r="CS84" s="282">
        <v>0</v>
      </c>
      <c r="CT84" s="282">
        <v>0</v>
      </c>
      <c r="CU84" s="282"/>
      <c r="CV84" s="282"/>
      <c r="CW84" s="282"/>
      <c r="CX84" s="255">
        <f t="shared" si="17"/>
        <v>0</v>
      </c>
      <c r="CY84" s="255">
        <f t="shared" si="17"/>
        <v>0</v>
      </c>
      <c r="CZ84" s="255">
        <f t="shared" si="17"/>
        <v>0</v>
      </c>
      <c r="DA84" s="285">
        <v>1</v>
      </c>
      <c r="DB84" s="285">
        <v>456</v>
      </c>
      <c r="DC84" s="286">
        <v>27000</v>
      </c>
      <c r="DD84" s="287">
        <v>1</v>
      </c>
      <c r="DE84" s="285">
        <v>198</v>
      </c>
      <c r="DF84" s="286">
        <v>51000</v>
      </c>
      <c r="DG84" s="287"/>
      <c r="DH84" s="287"/>
      <c r="DI84" s="287"/>
      <c r="DJ84" s="287">
        <v>1</v>
      </c>
      <c r="DK84" s="285">
        <v>29</v>
      </c>
      <c r="DL84" s="288">
        <v>12000</v>
      </c>
      <c r="DM84" s="288"/>
      <c r="DN84" s="288"/>
      <c r="DO84" s="288"/>
      <c r="DP84" s="289">
        <v>1</v>
      </c>
      <c r="DQ84" s="261">
        <f t="shared" si="18"/>
        <v>683</v>
      </c>
      <c r="DR84" s="262">
        <f t="shared" si="18"/>
        <v>90000</v>
      </c>
      <c r="DS84" s="290">
        <f>R84+U84++AM84+AY84+BK84+BW84+BZ84+CL84+CX84+DP84</f>
        <v>1</v>
      </c>
      <c r="DT84" s="290">
        <f>S84+V84++AN84+AZ84+BL84+BX84+CA84+CM84+CY84+DQ84</f>
        <v>683</v>
      </c>
      <c r="DU84" s="291">
        <f>T84+W84++AO84+BA84+BM84+BY84+CB84+CN84+CZ84+DR84</f>
        <v>90000</v>
      </c>
    </row>
    <row r="85" spans="1:125" s="304" customFormat="1" ht="25.5" customHeight="1">
      <c r="A85" s="265"/>
      <c r="B85" s="293" t="s">
        <v>86</v>
      </c>
      <c r="C85" s="294">
        <f t="shared" ref="C85:T85" si="19">SUM(C7:C84)</f>
        <v>10</v>
      </c>
      <c r="D85" s="294">
        <f t="shared" si="19"/>
        <v>2246</v>
      </c>
      <c r="E85" s="294">
        <f t="shared" si="19"/>
        <v>100000</v>
      </c>
      <c r="F85" s="294">
        <f t="shared" si="19"/>
        <v>39</v>
      </c>
      <c r="G85" s="295">
        <f t="shared" si="19"/>
        <v>11290</v>
      </c>
      <c r="H85" s="295">
        <f t="shared" si="19"/>
        <v>1050000</v>
      </c>
      <c r="I85" s="296">
        <f t="shared" si="19"/>
        <v>50</v>
      </c>
      <c r="J85" s="296">
        <f t="shared" si="19"/>
        <v>17452</v>
      </c>
      <c r="K85" s="296">
        <f>SUM(K7:K84)</f>
        <v>1590000</v>
      </c>
      <c r="L85" s="296">
        <f t="shared" si="19"/>
        <v>39</v>
      </c>
      <c r="M85" s="296">
        <f t="shared" si="19"/>
        <v>10108</v>
      </c>
      <c r="N85" s="296">
        <f>SUM(N7:N84)</f>
        <v>940000</v>
      </c>
      <c r="O85" s="296"/>
      <c r="P85" s="296"/>
      <c r="Q85" s="296"/>
      <c r="R85" s="296">
        <f t="shared" si="19"/>
        <v>138</v>
      </c>
      <c r="S85" s="296">
        <f t="shared" si="19"/>
        <v>41096</v>
      </c>
      <c r="T85" s="296">
        <f t="shared" si="19"/>
        <v>3680000</v>
      </c>
      <c r="U85" s="296">
        <f>SUM(U7:U84)</f>
        <v>0</v>
      </c>
      <c r="V85" s="297">
        <f>SUM(V7:V84)</f>
        <v>0</v>
      </c>
      <c r="W85" s="297">
        <f>SUM(W7:W84)</f>
        <v>0</v>
      </c>
      <c r="X85" s="298">
        <f t="shared" ref="X85:AF85" si="20">SUM(X7:X84)</f>
        <v>136</v>
      </c>
      <c r="Y85" s="298">
        <f t="shared" si="20"/>
        <v>26456</v>
      </c>
      <c r="Z85" s="298">
        <f t="shared" si="20"/>
        <v>741969</v>
      </c>
      <c r="AA85" s="299">
        <f t="shared" si="20"/>
        <v>74</v>
      </c>
      <c r="AB85" s="299">
        <f t="shared" si="20"/>
        <v>12433</v>
      </c>
      <c r="AC85" s="299">
        <f t="shared" si="20"/>
        <v>373500</v>
      </c>
      <c r="AD85" s="299">
        <f t="shared" si="20"/>
        <v>49</v>
      </c>
      <c r="AE85" s="296">
        <f t="shared" si="20"/>
        <v>14044</v>
      </c>
      <c r="AF85" s="296">
        <f t="shared" si="20"/>
        <v>390240</v>
      </c>
      <c r="AG85" s="296">
        <f>SUM(AG7:AG84)</f>
        <v>35</v>
      </c>
      <c r="AH85" s="296">
        <f>SUM(AH7:AH84)</f>
        <v>9618</v>
      </c>
      <c r="AI85" s="296">
        <f>SUM(AI7:AI84)</f>
        <v>235269</v>
      </c>
      <c r="AJ85" s="296"/>
      <c r="AK85" s="296"/>
      <c r="AL85" s="296"/>
      <c r="AM85" s="296">
        <f t="shared" ref="AM85:CY85" si="21">SUM(AM7:AM84)</f>
        <v>294</v>
      </c>
      <c r="AN85" s="296">
        <f t="shared" si="21"/>
        <v>62551</v>
      </c>
      <c r="AO85" s="296">
        <f t="shared" si="21"/>
        <v>1740978</v>
      </c>
      <c r="AP85" s="299">
        <f t="shared" si="21"/>
        <v>350</v>
      </c>
      <c r="AQ85" s="296">
        <f t="shared" si="21"/>
        <v>29733</v>
      </c>
      <c r="AR85" s="296">
        <f t="shared" si="21"/>
        <v>5946600</v>
      </c>
      <c r="AS85" s="296">
        <f>SUM(AS7:AS84)</f>
        <v>713</v>
      </c>
      <c r="AT85" s="296">
        <f>SUM(AT7:AT84)</f>
        <v>68856</v>
      </c>
      <c r="AU85" s="296">
        <f>SUM(AU7:AU84)</f>
        <v>13771200</v>
      </c>
      <c r="AV85" s="296"/>
      <c r="AW85" s="296"/>
      <c r="AX85" s="296"/>
      <c r="AY85" s="300">
        <f>SUM(AY7:AY84)</f>
        <v>1063</v>
      </c>
      <c r="AZ85" s="296">
        <f>SUM(AZ7:AZ84)</f>
        <v>98589</v>
      </c>
      <c r="BA85" s="296">
        <f t="shared" si="21"/>
        <v>19717800</v>
      </c>
      <c r="BB85" s="299">
        <f t="shared" si="21"/>
        <v>5</v>
      </c>
      <c r="BC85" s="299">
        <f t="shared" si="21"/>
        <v>45</v>
      </c>
      <c r="BD85" s="296">
        <f t="shared" si="21"/>
        <v>50000</v>
      </c>
      <c r="BE85" s="296">
        <f>SUM(BE13:BE84)</f>
        <v>11</v>
      </c>
      <c r="BF85" s="296">
        <f>SUM(BF13:BF84)</f>
        <v>76</v>
      </c>
      <c r="BG85" s="296">
        <f>SUM(BG13:BG84)</f>
        <v>110000</v>
      </c>
      <c r="BH85" s="296"/>
      <c r="BI85" s="296"/>
      <c r="BJ85" s="296"/>
      <c r="BK85" s="296">
        <f>SUM(BK7:BK84)</f>
        <v>16</v>
      </c>
      <c r="BL85" s="296">
        <f t="shared" si="21"/>
        <v>121</v>
      </c>
      <c r="BM85" s="296">
        <f t="shared" si="21"/>
        <v>160000</v>
      </c>
      <c r="BN85" s="296">
        <f t="shared" si="21"/>
        <v>29</v>
      </c>
      <c r="BO85" s="299">
        <f t="shared" si="21"/>
        <v>377</v>
      </c>
      <c r="BP85" s="296">
        <f t="shared" si="21"/>
        <v>377000</v>
      </c>
      <c r="BQ85" s="296">
        <f t="shared" si="21"/>
        <v>29</v>
      </c>
      <c r="BR85" s="296">
        <f t="shared" si="21"/>
        <v>258</v>
      </c>
      <c r="BS85" s="296">
        <f t="shared" si="21"/>
        <v>258000</v>
      </c>
      <c r="BT85" s="296"/>
      <c r="BU85" s="296"/>
      <c r="BV85" s="296"/>
      <c r="BW85" s="296">
        <f>SUM(BW7:BW84)</f>
        <v>58</v>
      </c>
      <c r="BX85" s="296">
        <f t="shared" si="21"/>
        <v>635</v>
      </c>
      <c r="BY85" s="296">
        <f t="shared" si="21"/>
        <v>635000</v>
      </c>
      <c r="BZ85" s="301">
        <f t="shared" si="21"/>
        <v>3</v>
      </c>
      <c r="CA85" s="301">
        <f t="shared" si="21"/>
        <v>94</v>
      </c>
      <c r="CB85" s="296">
        <f t="shared" si="21"/>
        <v>103335</v>
      </c>
      <c r="CC85" s="296">
        <f t="shared" si="21"/>
        <v>28</v>
      </c>
      <c r="CD85" s="296">
        <f t="shared" si="21"/>
        <v>1837</v>
      </c>
      <c r="CE85" s="296">
        <f t="shared" si="21"/>
        <v>200550</v>
      </c>
      <c r="CF85" s="296">
        <f t="shared" si="21"/>
        <v>55</v>
      </c>
      <c r="CG85" s="296">
        <f t="shared" si="21"/>
        <v>3455</v>
      </c>
      <c r="CH85" s="296">
        <f t="shared" si="21"/>
        <v>584320</v>
      </c>
      <c r="CI85" s="296"/>
      <c r="CJ85" s="296"/>
      <c r="CK85" s="296"/>
      <c r="CL85" s="296">
        <f t="shared" si="21"/>
        <v>83</v>
      </c>
      <c r="CM85" s="296">
        <f t="shared" si="21"/>
        <v>5292</v>
      </c>
      <c r="CN85" s="296">
        <f t="shared" si="21"/>
        <v>784870</v>
      </c>
      <c r="CO85" s="299">
        <f t="shared" si="21"/>
        <v>7</v>
      </c>
      <c r="CP85" s="299">
        <f t="shared" si="21"/>
        <v>515</v>
      </c>
      <c r="CQ85" s="296">
        <f t="shared" si="21"/>
        <v>515000</v>
      </c>
      <c r="CR85" s="296">
        <f t="shared" si="21"/>
        <v>4</v>
      </c>
      <c r="CS85" s="296">
        <f t="shared" si="21"/>
        <v>250</v>
      </c>
      <c r="CT85" s="296">
        <f t="shared" si="21"/>
        <v>250000</v>
      </c>
      <c r="CU85" s="296"/>
      <c r="CV85" s="296"/>
      <c r="CW85" s="296"/>
      <c r="CX85" s="296">
        <f>SUM(CX7:CX84)</f>
        <v>11</v>
      </c>
      <c r="CY85" s="296">
        <f t="shared" si="21"/>
        <v>765</v>
      </c>
      <c r="CZ85" s="296">
        <f>SUM(CZ7:CZ84)</f>
        <v>765000</v>
      </c>
      <c r="DA85" s="296">
        <f t="shared" ref="DA85:DF85" si="22">SUM(DA32:DA84)</f>
        <v>52</v>
      </c>
      <c r="DB85" s="296">
        <f t="shared" si="22"/>
        <v>23931</v>
      </c>
      <c r="DC85" s="302">
        <f t="shared" si="22"/>
        <v>1817000.2</v>
      </c>
      <c r="DD85" s="299">
        <f t="shared" si="22"/>
        <v>53</v>
      </c>
      <c r="DE85" s="296">
        <f t="shared" si="22"/>
        <v>10381</v>
      </c>
      <c r="DF85" s="302">
        <f t="shared" si="22"/>
        <v>2450702.62</v>
      </c>
      <c r="DG85" s="301"/>
      <c r="DH85" s="301"/>
      <c r="DI85" s="301"/>
      <c r="DJ85" s="301">
        <f t="shared" ref="DJ85:DR85" si="23">SUM(DJ7:DJ84)</f>
        <v>78</v>
      </c>
      <c r="DK85" s="296">
        <f t="shared" si="23"/>
        <v>11316</v>
      </c>
      <c r="DL85" s="297">
        <f>SUM(DL7:DL84)</f>
        <v>2747799.9</v>
      </c>
      <c r="DM85" s="297"/>
      <c r="DN85" s="297"/>
      <c r="DO85" s="297"/>
      <c r="DP85" s="299">
        <f t="shared" si="23"/>
        <v>78</v>
      </c>
      <c r="DQ85" s="299">
        <f t="shared" si="23"/>
        <v>88666</v>
      </c>
      <c r="DR85" s="303">
        <f t="shared" si="23"/>
        <v>13569621.560000001</v>
      </c>
      <c r="DS85" s="299">
        <f>R85+U85+AM85+AY85+BK85+BW85+BZ85+CL85+CX85+DP85</f>
        <v>1744</v>
      </c>
      <c r="DT85" s="299">
        <f>S85+V85+AN85+AZ85+BL85+BX85+CA85+CM85+CY85+DQ85</f>
        <v>297809</v>
      </c>
      <c r="DU85" s="303">
        <f>T85+W85+AO85+BA85+BM85+BY85+CB85+CN85+CZ85+DR85</f>
        <v>41156604.560000002</v>
      </c>
    </row>
    <row r="86" spans="1:125">
      <c r="G86" s="306"/>
      <c r="H86" s="306"/>
      <c r="X86" s="307"/>
      <c r="Y86" s="307"/>
      <c r="Z86" s="307"/>
      <c r="AA86" s="306"/>
      <c r="AB86" s="306"/>
      <c r="AC86" s="306"/>
      <c r="AD86" s="306"/>
      <c r="AP86" s="306"/>
      <c r="BB86" s="308"/>
      <c r="BC86" s="308"/>
      <c r="BO86" s="306"/>
      <c r="BP86" s="306"/>
      <c r="BS86" s="306"/>
      <c r="BT86" s="306"/>
      <c r="BU86" s="306"/>
      <c r="BV86" s="306"/>
      <c r="BW86" s="306"/>
      <c r="BX86" s="306"/>
      <c r="BY86" s="306"/>
      <c r="CE86" s="306"/>
      <c r="CF86" s="306"/>
      <c r="CG86" s="306"/>
      <c r="CH86" s="306"/>
      <c r="CI86" s="306"/>
      <c r="CJ86" s="306"/>
      <c r="CK86" s="306"/>
      <c r="CL86" s="306"/>
      <c r="CM86" s="306"/>
      <c r="CN86" s="306"/>
      <c r="CO86" s="308"/>
      <c r="CP86" s="308"/>
      <c r="CQ86" s="306"/>
      <c r="CR86" s="306"/>
      <c r="CS86" s="306"/>
      <c r="CT86" s="306"/>
      <c r="CU86" s="306"/>
      <c r="CV86" s="306"/>
      <c r="CW86" s="306"/>
      <c r="CX86" s="306"/>
      <c r="CY86" s="306"/>
      <c r="CZ86" s="306"/>
      <c r="DA86" s="306"/>
      <c r="DB86" s="306"/>
      <c r="DD86" s="306"/>
      <c r="DE86" s="306"/>
      <c r="DF86" s="308"/>
      <c r="DL86" s="308"/>
      <c r="DM86" s="308"/>
      <c r="DN86" s="308"/>
      <c r="DO86" s="308"/>
      <c r="DP86" s="306"/>
      <c r="DQ86" s="306"/>
      <c r="DS86" s="306"/>
      <c r="DT86" s="307"/>
    </row>
    <row r="87" spans="1:125">
      <c r="BX87" s="1"/>
    </row>
  </sheetData>
  <mergeCells count="52">
    <mergeCell ref="AP5:AR5"/>
    <mergeCell ref="AS5:AU5"/>
    <mergeCell ref="AV5:AX5"/>
    <mergeCell ref="DP5:DR5"/>
    <mergeCell ref="CR5:CT5"/>
    <mergeCell ref="CU5:CW5"/>
    <mergeCell ref="CX5:CZ5"/>
    <mergeCell ref="DA5:DC5"/>
    <mergeCell ref="DD5:DF5"/>
    <mergeCell ref="DJ5:DL5"/>
    <mergeCell ref="BN5:BP5"/>
    <mergeCell ref="BQ5:BS5"/>
    <mergeCell ref="BT5:BV5"/>
    <mergeCell ref="BW5:BY5"/>
    <mergeCell ref="DM5:DO5"/>
    <mergeCell ref="BZ5:CB5"/>
    <mergeCell ref="CC5:CE5"/>
    <mergeCell ref="CF5:CH5"/>
    <mergeCell ref="CI5:CK5"/>
    <mergeCell ref="CL5:CN5"/>
    <mergeCell ref="A2:DU2"/>
    <mergeCell ref="A4:A6"/>
    <mergeCell ref="B4:B6"/>
    <mergeCell ref="C4:T4"/>
    <mergeCell ref="U4:W5"/>
    <mergeCell ref="X4:AO4"/>
    <mergeCell ref="AP4:BA4"/>
    <mergeCell ref="BB4:BM4"/>
    <mergeCell ref="BN4:BY4"/>
    <mergeCell ref="BZ4:CB4"/>
    <mergeCell ref="X5:Z5"/>
    <mergeCell ref="AA5:AC5"/>
    <mergeCell ref="AD5:AF5"/>
    <mergeCell ref="AG5:AI5"/>
    <mergeCell ref="AJ5:AL5"/>
    <mergeCell ref="AM5:AO5"/>
    <mergeCell ref="DS4:DU5"/>
    <mergeCell ref="C5:E5"/>
    <mergeCell ref="F5:H5"/>
    <mergeCell ref="I5:K5"/>
    <mergeCell ref="L5:N5"/>
    <mergeCell ref="O5:Q5"/>
    <mergeCell ref="R5:T5"/>
    <mergeCell ref="CC4:CN4"/>
    <mergeCell ref="AY5:BA5"/>
    <mergeCell ref="BB5:BD5"/>
    <mergeCell ref="BE5:BG5"/>
    <mergeCell ref="CO4:CZ4"/>
    <mergeCell ref="DA4:DR4"/>
    <mergeCell ref="CO5:CQ5"/>
    <mergeCell ref="BH5:BJ5"/>
    <mergeCell ref="BK5:BM5"/>
  </mergeCells>
  <pageMargins left="0.23622047244094491" right="0.23622047244094491" top="0.39370078740157483" bottom="0.31496062992125984" header="0.31496062992125984" footer="0.31496062992125984"/>
  <pageSetup paperSize="5" scale="5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O21"/>
  <sheetViews>
    <sheetView zoomScale="90" zoomScaleNormal="90" workbookViewId="0">
      <selection activeCell="L72" sqref="L72"/>
    </sheetView>
  </sheetViews>
  <sheetFormatPr defaultRowHeight="23.25"/>
  <cols>
    <col min="1" max="1" width="2" style="233" customWidth="1"/>
    <col min="2" max="2" width="2" style="312" customWidth="1"/>
    <col min="3" max="3" width="5.625" style="233" customWidth="1"/>
    <col min="4" max="4" width="55.75" style="233" customWidth="1"/>
    <col min="5" max="5" width="7.5" style="233" hidden="1" customWidth="1"/>
    <col min="6" max="6" width="12.375" style="233" customWidth="1"/>
    <col min="7" max="7" width="8" style="233" customWidth="1"/>
    <col min="8" max="8" width="9.125" style="233" customWidth="1"/>
    <col min="9" max="9" width="13.625" style="310" customWidth="1"/>
    <col min="10" max="10" width="8.5" style="310" customWidth="1"/>
    <col min="11" max="11" width="13.375" style="310" customWidth="1"/>
    <col min="12" max="12" width="13.875" style="310" customWidth="1"/>
    <col min="13" max="13" width="8.125" style="310" customWidth="1"/>
    <col min="14" max="14" width="2.375" style="233" customWidth="1"/>
    <col min="15" max="15" width="16" style="233" customWidth="1"/>
    <col min="16" max="16" width="12" style="233" customWidth="1"/>
    <col min="17" max="16384" width="9" style="233"/>
  </cols>
  <sheetData>
    <row r="1" spans="1:15" s="312" customFormat="1">
      <c r="C1" s="499" t="s">
        <v>3285</v>
      </c>
      <c r="D1" s="499"/>
      <c r="E1" s="499"/>
      <c r="F1" s="499"/>
      <c r="G1" s="499"/>
      <c r="H1" s="499"/>
      <c r="I1" s="499"/>
      <c r="J1" s="499"/>
      <c r="K1" s="499"/>
      <c r="L1" s="499"/>
      <c r="M1" s="499"/>
    </row>
    <row r="2" spans="1:15" ht="6.75" customHeight="1">
      <c r="A2" s="312"/>
      <c r="C2" s="312"/>
      <c r="D2" s="312"/>
      <c r="E2" s="312"/>
      <c r="F2" s="312"/>
      <c r="G2" s="312"/>
      <c r="H2" s="312"/>
      <c r="I2" s="311"/>
      <c r="J2" s="311"/>
      <c r="K2" s="311"/>
      <c r="L2" s="311"/>
      <c r="M2" s="311"/>
      <c r="N2" s="312"/>
      <c r="O2" s="312"/>
    </row>
    <row r="3" spans="1:15" ht="46.5" customHeight="1">
      <c r="A3" s="312"/>
      <c r="C3" s="500" t="s">
        <v>3062</v>
      </c>
      <c r="D3" s="500" t="s">
        <v>3063</v>
      </c>
      <c r="E3" s="502" t="s">
        <v>3064</v>
      </c>
      <c r="F3" s="504" t="s">
        <v>3065</v>
      </c>
      <c r="G3" s="506" t="s">
        <v>3066</v>
      </c>
      <c r="H3" s="507"/>
      <c r="I3" s="507"/>
      <c r="J3" s="508"/>
      <c r="K3" s="509" t="s">
        <v>3067</v>
      </c>
      <c r="L3" s="511" t="s">
        <v>3068</v>
      </c>
      <c r="M3" s="511"/>
      <c r="N3" s="312"/>
      <c r="O3" s="312"/>
    </row>
    <row r="4" spans="1:15" s="316" customFormat="1">
      <c r="A4" s="337"/>
      <c r="B4" s="337"/>
      <c r="C4" s="501"/>
      <c r="D4" s="501"/>
      <c r="E4" s="503"/>
      <c r="F4" s="505"/>
      <c r="G4" s="338" t="s">
        <v>81</v>
      </c>
      <c r="H4" s="338" t="s">
        <v>82</v>
      </c>
      <c r="I4" s="339" t="s">
        <v>85</v>
      </c>
      <c r="J4" s="340" t="s">
        <v>3069</v>
      </c>
      <c r="K4" s="510"/>
      <c r="L4" s="339" t="s">
        <v>85</v>
      </c>
      <c r="M4" s="340" t="s">
        <v>3069</v>
      </c>
      <c r="N4" s="337"/>
      <c r="O4" s="337"/>
    </row>
    <row r="5" spans="1:15" s="66" customFormat="1" ht="24.95" customHeight="1">
      <c r="A5" s="129"/>
      <c r="B5" s="129"/>
      <c r="C5" s="65">
        <v>1</v>
      </c>
      <c r="D5" s="341" t="s">
        <v>3070</v>
      </c>
      <c r="E5" s="342">
        <v>45</v>
      </c>
      <c r="F5" s="343">
        <v>1125000</v>
      </c>
      <c r="G5" s="67">
        <v>10</v>
      </c>
      <c r="H5" s="67">
        <v>1848</v>
      </c>
      <c r="I5" s="67">
        <v>170000</v>
      </c>
      <c r="J5" s="68">
        <f>I5*100/F16</f>
        <v>0.56666666666666665</v>
      </c>
      <c r="K5" s="68">
        <f>I5*100/I16</f>
        <v>1.8268202042136541</v>
      </c>
      <c r="L5" s="132">
        <f t="shared" ref="L5:L10" si="0">F5-I5</f>
        <v>955000</v>
      </c>
      <c r="M5" s="344">
        <f>L5*100/F16</f>
        <v>3.1833333333333331</v>
      </c>
      <c r="N5" s="129"/>
      <c r="O5" s="129"/>
    </row>
    <row r="6" spans="1:15" s="66" customFormat="1" ht="42" customHeight="1">
      <c r="A6" s="129"/>
      <c r="B6" s="129"/>
      <c r="C6" s="65">
        <v>2</v>
      </c>
      <c r="D6" s="341" t="s">
        <v>3071</v>
      </c>
      <c r="E6" s="345">
        <v>2</v>
      </c>
      <c r="F6" s="346">
        <v>120000</v>
      </c>
      <c r="G6" s="62"/>
      <c r="H6" s="62"/>
      <c r="I6" s="67"/>
      <c r="J6" s="62"/>
      <c r="K6" s="68">
        <v>0</v>
      </c>
      <c r="L6" s="132">
        <f t="shared" si="0"/>
        <v>120000</v>
      </c>
      <c r="M6" s="344">
        <f>L6*100/F16</f>
        <v>0.4</v>
      </c>
      <c r="N6" s="129"/>
      <c r="O6" s="129"/>
    </row>
    <row r="7" spans="1:15" s="66" customFormat="1" ht="23.25" customHeight="1">
      <c r="A7" s="129"/>
      <c r="B7" s="129"/>
      <c r="C7" s="65">
        <v>3</v>
      </c>
      <c r="D7" s="341" t="s">
        <v>3072</v>
      </c>
      <c r="E7" s="342">
        <v>20</v>
      </c>
      <c r="F7" s="347">
        <v>600000</v>
      </c>
      <c r="G7" s="67">
        <v>20</v>
      </c>
      <c r="H7" s="67">
        <v>5818</v>
      </c>
      <c r="I7" s="67">
        <v>90180</v>
      </c>
      <c r="J7" s="68">
        <f>I7*100/F16</f>
        <v>0.30059999999999998</v>
      </c>
      <c r="K7" s="68">
        <f>I7*100/I16</f>
        <v>0.96907438832933723</v>
      </c>
      <c r="L7" s="132">
        <f t="shared" si="0"/>
        <v>509820</v>
      </c>
      <c r="M7" s="344">
        <f>L7*100/F16</f>
        <v>1.6994</v>
      </c>
      <c r="N7" s="129"/>
      <c r="O7" s="129"/>
    </row>
    <row r="8" spans="1:15" s="129" customFormat="1" ht="24.95" customHeight="1">
      <c r="C8" s="432">
        <v>4</v>
      </c>
      <c r="D8" s="341" t="s">
        <v>3028</v>
      </c>
      <c r="E8" s="348">
        <v>850</v>
      </c>
      <c r="F8" s="349">
        <v>17000000</v>
      </c>
      <c r="G8" s="67">
        <v>334</v>
      </c>
      <c r="H8" s="67">
        <v>33517</v>
      </c>
      <c r="I8" s="67">
        <f>'[4]สรุปประจำปี 2563'!$H$8</f>
        <v>6703400</v>
      </c>
      <c r="J8" s="68">
        <f>I8*100/F16</f>
        <v>22.344666666666665</v>
      </c>
      <c r="K8" s="68">
        <f>I8*100/I16</f>
        <v>72.034744452504754</v>
      </c>
      <c r="L8" s="132">
        <f t="shared" si="0"/>
        <v>10296600</v>
      </c>
      <c r="M8" s="344">
        <f>L8*100/F16</f>
        <v>34.322000000000003</v>
      </c>
    </row>
    <row r="9" spans="1:15" s="129" customFormat="1" ht="24.95" customHeight="1">
      <c r="C9" s="65">
        <v>5</v>
      </c>
      <c r="D9" s="341" t="s">
        <v>3073</v>
      </c>
      <c r="E9" s="345">
        <v>28</v>
      </c>
      <c r="F9" s="349">
        <v>280000</v>
      </c>
      <c r="G9" s="67">
        <v>10</v>
      </c>
      <c r="H9" s="67">
        <v>87</v>
      </c>
      <c r="I9" s="67">
        <v>100000</v>
      </c>
      <c r="J9" s="68">
        <f>I9*100/F16</f>
        <v>0.33333333333333331</v>
      </c>
      <c r="K9" s="68">
        <f>I9*100/I16</f>
        <v>1.074600120125679</v>
      </c>
      <c r="L9" s="132">
        <f t="shared" si="0"/>
        <v>180000</v>
      </c>
      <c r="M9" s="344">
        <f>L9*100/F16</f>
        <v>0.6</v>
      </c>
    </row>
    <row r="10" spans="1:15" s="66" customFormat="1" ht="42">
      <c r="A10" s="129"/>
      <c r="B10" s="129"/>
      <c r="C10" s="65">
        <v>6</v>
      </c>
      <c r="D10" s="350" t="s">
        <v>3074</v>
      </c>
      <c r="E10" s="351">
        <v>40</v>
      </c>
      <c r="F10" s="349">
        <v>400000</v>
      </c>
      <c r="G10" s="67">
        <v>7</v>
      </c>
      <c r="H10" s="67">
        <v>75</v>
      </c>
      <c r="I10" s="67">
        <v>75000</v>
      </c>
      <c r="J10" s="68">
        <f>I10*100/F16</f>
        <v>0.25</v>
      </c>
      <c r="K10" s="68">
        <f>I10*100/I16</f>
        <v>0.80595009009425911</v>
      </c>
      <c r="L10" s="132">
        <f t="shared" si="0"/>
        <v>325000</v>
      </c>
      <c r="M10" s="344">
        <f>L10*100/F16</f>
        <v>1.0833333333333333</v>
      </c>
      <c r="N10" s="129"/>
      <c r="O10" s="129"/>
    </row>
    <row r="11" spans="1:15" s="66" customFormat="1" ht="42">
      <c r="A11" s="129"/>
      <c r="B11" s="129"/>
      <c r="C11" s="352">
        <v>7</v>
      </c>
      <c r="D11" s="353" t="s">
        <v>3031</v>
      </c>
      <c r="E11" s="351">
        <v>10</v>
      </c>
      <c r="F11" s="349">
        <v>500000</v>
      </c>
      <c r="G11" s="67">
        <v>0</v>
      </c>
      <c r="H11" s="67">
        <v>0</v>
      </c>
      <c r="I11" s="67">
        <v>0</v>
      </c>
      <c r="J11" s="68">
        <f>I11*100/F16</f>
        <v>0</v>
      </c>
      <c r="K11" s="354">
        <f>I11*100/I16</f>
        <v>0</v>
      </c>
      <c r="L11" s="132">
        <f>F11-I11</f>
        <v>500000</v>
      </c>
      <c r="M11" s="355">
        <f>L11*100/F16</f>
        <v>1.6666666666666667</v>
      </c>
      <c r="N11" s="129"/>
      <c r="O11" s="129"/>
    </row>
    <row r="12" spans="1:15" s="66" customFormat="1" ht="24.95" customHeight="1">
      <c r="A12" s="129"/>
      <c r="B12" s="129"/>
      <c r="C12" s="514">
        <v>8</v>
      </c>
      <c r="D12" s="68" t="s">
        <v>3075</v>
      </c>
      <c r="E12" s="356">
        <v>75</v>
      </c>
      <c r="F12" s="495">
        <v>1500000</v>
      </c>
      <c r="G12" s="67">
        <v>44</v>
      </c>
      <c r="H12" s="67">
        <v>2499</v>
      </c>
      <c r="I12" s="67">
        <v>341220</v>
      </c>
      <c r="J12" s="516">
        <f>(I12+I13)*100/F16</f>
        <v>3.3007333333333335</v>
      </c>
      <c r="K12" s="516">
        <f>(I12+I13)*100/I16</f>
        <v>10.640905309508497</v>
      </c>
      <c r="L12" s="495">
        <f>F12-I12-I13</f>
        <v>509780</v>
      </c>
      <c r="M12" s="497">
        <f>L12*100/F16</f>
        <v>1.6992666666666667</v>
      </c>
      <c r="N12" s="129"/>
      <c r="O12" s="129"/>
    </row>
    <row r="13" spans="1:15" s="66" customFormat="1" ht="42">
      <c r="A13" s="129"/>
      <c r="B13" s="129"/>
      <c r="C13" s="515"/>
      <c r="D13" s="357" t="s">
        <v>3076</v>
      </c>
      <c r="E13" s="358"/>
      <c r="F13" s="496"/>
      <c r="G13" s="67">
        <v>8</v>
      </c>
      <c r="H13" s="67">
        <v>649</v>
      </c>
      <c r="I13" s="67">
        <v>649000</v>
      </c>
      <c r="J13" s="517"/>
      <c r="K13" s="517"/>
      <c r="L13" s="496"/>
      <c r="M13" s="498"/>
      <c r="N13" s="129"/>
      <c r="O13" s="359"/>
    </row>
    <row r="14" spans="1:15" s="66" customFormat="1" ht="24.95" customHeight="1">
      <c r="A14" s="129"/>
      <c r="B14" s="129"/>
      <c r="C14" s="65">
        <v>9</v>
      </c>
      <c r="D14" s="360" t="s">
        <v>3077</v>
      </c>
      <c r="E14" s="361">
        <v>78</v>
      </c>
      <c r="F14" s="343">
        <v>7875000</v>
      </c>
      <c r="G14" s="67">
        <v>71</v>
      </c>
      <c r="H14" s="132">
        <v>4156</v>
      </c>
      <c r="I14" s="344">
        <v>1176987.1599999999</v>
      </c>
      <c r="J14" s="68">
        <f>I14*100/F16</f>
        <v>3.9232905333333328</v>
      </c>
      <c r="K14" s="68">
        <f>I14*100/I16</f>
        <v>12.647905435223814</v>
      </c>
      <c r="L14" s="344">
        <f>+F14-I14</f>
        <v>6698012.8399999999</v>
      </c>
      <c r="M14" s="344">
        <f>L14*100/F16</f>
        <v>22.326709466666667</v>
      </c>
      <c r="N14" s="129"/>
      <c r="O14" s="362"/>
    </row>
    <row r="15" spans="1:15" s="66" customFormat="1" ht="24.95" customHeight="1">
      <c r="A15" s="129"/>
      <c r="B15" s="129"/>
      <c r="C15" s="65">
        <v>10</v>
      </c>
      <c r="D15" s="360" t="s">
        <v>3078</v>
      </c>
      <c r="E15" s="363">
        <v>2</v>
      </c>
      <c r="F15" s="364">
        <v>600000</v>
      </c>
      <c r="G15" s="67">
        <v>0</v>
      </c>
      <c r="H15" s="67">
        <v>0</v>
      </c>
      <c r="I15" s="68">
        <v>0</v>
      </c>
      <c r="J15" s="68">
        <f>I15*100/F16</f>
        <v>0</v>
      </c>
      <c r="K15" s="68">
        <f>I15*100/I16</f>
        <v>0</v>
      </c>
      <c r="L15" s="132">
        <f>+F15-I15</f>
        <v>600000</v>
      </c>
      <c r="M15" s="344">
        <f>L15*100/F16</f>
        <v>2</v>
      </c>
      <c r="N15" s="129"/>
      <c r="O15" s="362"/>
    </row>
    <row r="16" spans="1:15" s="66" customFormat="1" ht="24.95" customHeight="1">
      <c r="A16" s="129"/>
      <c r="B16" s="129"/>
      <c r="C16" s="512" t="s">
        <v>3079</v>
      </c>
      <c r="D16" s="513"/>
      <c r="E16" s="365">
        <f>SUM(E5:E15)</f>
        <v>1150</v>
      </c>
      <c r="F16" s="366">
        <f>SUM(F5:F15)</f>
        <v>30000000</v>
      </c>
      <c r="G16" s="367">
        <f>SUM(G5:G15)</f>
        <v>504</v>
      </c>
      <c r="H16" s="366">
        <f>SUM(H5:H15)</f>
        <v>48649</v>
      </c>
      <c r="I16" s="368">
        <f>SUM(I5:I15)</f>
        <v>9305787.1600000001</v>
      </c>
      <c r="J16" s="368">
        <f>+I16*100/F16</f>
        <v>31.019290533333333</v>
      </c>
      <c r="K16" s="368">
        <f>SUM(K5:K15)</f>
        <v>100</v>
      </c>
      <c r="L16" s="368">
        <f>SUM(L5:L15)</f>
        <v>20694212.84</v>
      </c>
      <c r="M16" s="368">
        <f>SUM(M5:M15)</f>
        <v>68.980709466666667</v>
      </c>
      <c r="N16" s="129"/>
      <c r="O16" s="129"/>
    </row>
    <row r="17" spans="1:15" ht="12.75" customHeight="1">
      <c r="A17" s="312"/>
      <c r="C17" s="312"/>
      <c r="D17" s="312"/>
      <c r="E17" s="312"/>
      <c r="F17" s="312"/>
      <c r="G17" s="312"/>
      <c r="H17" s="312"/>
      <c r="I17" s="311"/>
      <c r="J17" s="311"/>
      <c r="K17" s="311"/>
      <c r="L17" s="311"/>
      <c r="M17" s="311"/>
      <c r="N17" s="312"/>
      <c r="O17" s="312"/>
    </row>
    <row r="18" spans="1:15" ht="24.95" hidden="1" customHeight="1">
      <c r="A18" s="312"/>
      <c r="C18" s="312"/>
      <c r="D18" s="312"/>
      <c r="E18" s="312"/>
      <c r="F18" s="312"/>
      <c r="G18" s="312"/>
      <c r="H18" s="312"/>
      <c r="I18" s="311"/>
      <c r="J18" s="311"/>
      <c r="K18" s="311"/>
      <c r="L18" s="311">
        <f>F16-I16</f>
        <v>20694212.84</v>
      </c>
      <c r="M18" s="369">
        <f>K16-J16</f>
        <v>68.980709466666667</v>
      </c>
      <c r="N18" s="312"/>
      <c r="O18" s="312"/>
    </row>
    <row r="19" spans="1:15">
      <c r="A19" s="312"/>
      <c r="C19" s="312"/>
      <c r="D19" s="312"/>
      <c r="E19" s="312"/>
      <c r="F19" s="312"/>
      <c r="G19" s="312"/>
      <c r="H19" s="312"/>
      <c r="I19" s="311"/>
      <c r="J19" s="311"/>
      <c r="K19" s="311"/>
      <c r="L19" s="311"/>
      <c r="M19" s="369" t="s">
        <v>3286</v>
      </c>
      <c r="N19" s="312"/>
      <c r="O19" s="312"/>
    </row>
    <row r="20" spans="1:15">
      <c r="C20" s="312"/>
      <c r="D20" s="312"/>
      <c r="E20" s="312"/>
      <c r="F20" s="312"/>
      <c r="G20" s="312"/>
      <c r="H20" s="312"/>
      <c r="I20" s="311"/>
      <c r="J20" s="311"/>
      <c r="K20" s="311"/>
      <c r="L20" s="311"/>
      <c r="M20" s="311"/>
      <c r="N20" s="312"/>
      <c r="O20" s="312"/>
    </row>
    <row r="21" spans="1:15">
      <c r="L21" s="305"/>
    </row>
  </sheetData>
  <mergeCells count="15">
    <mergeCell ref="C16:D16"/>
    <mergeCell ref="C12:C13"/>
    <mergeCell ref="F12:F13"/>
    <mergeCell ref="J12:J13"/>
    <mergeCell ref="K12:K13"/>
    <mergeCell ref="L12:L13"/>
    <mergeCell ref="M12:M13"/>
    <mergeCell ref="C1:M1"/>
    <mergeCell ref="C3:C4"/>
    <mergeCell ref="D3:D4"/>
    <mergeCell ref="E3:E4"/>
    <mergeCell ref="F3:F4"/>
    <mergeCell ref="G3:J3"/>
    <mergeCell ref="K3:K4"/>
    <mergeCell ref="L3:M3"/>
  </mergeCells>
  <pageMargins left="0.27" right="0.17" top="0.75" bottom="0.75" header="0.3" footer="0.3"/>
  <pageSetup paperSize="9"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2:J85"/>
  <sheetViews>
    <sheetView workbookViewId="0">
      <selection activeCell="B2" sqref="B2:J2"/>
    </sheetView>
  </sheetViews>
  <sheetFormatPr defaultRowHeight="21"/>
  <cols>
    <col min="1" max="1" width="1" style="1" customWidth="1"/>
    <col min="2" max="2" width="7.375" style="1" customWidth="1"/>
    <col min="3" max="3" width="34.75" style="1" customWidth="1"/>
    <col min="4" max="4" width="17.125" style="1" customWidth="1"/>
    <col min="5" max="5" width="18.5" style="1" customWidth="1"/>
    <col min="6" max="6" width="8.625" style="1" customWidth="1"/>
    <col min="7" max="7" width="6.75" style="1" customWidth="1"/>
    <col min="8" max="8" width="8.5" style="1" customWidth="1"/>
    <col min="9" max="9" width="16.625" style="1" customWidth="1"/>
    <col min="10" max="10" width="19.625" style="1" customWidth="1"/>
    <col min="11" max="16384" width="9" style="1"/>
  </cols>
  <sheetData>
    <row r="2" spans="2:10">
      <c r="B2" s="528" t="s">
        <v>3084</v>
      </c>
      <c r="C2" s="528"/>
      <c r="D2" s="528"/>
      <c r="E2" s="528"/>
      <c r="F2" s="528"/>
      <c r="G2" s="528"/>
      <c r="H2" s="528"/>
      <c r="I2" s="528"/>
      <c r="J2" s="528"/>
    </row>
    <row r="3" spans="2:10" ht="20.25" customHeight="1">
      <c r="B3" s="144"/>
      <c r="C3" s="144"/>
      <c r="D3" s="144"/>
      <c r="E3" s="144"/>
      <c r="F3" s="144"/>
      <c r="G3" s="144"/>
      <c r="H3" s="144"/>
      <c r="I3" s="144"/>
      <c r="J3" s="232" t="s">
        <v>3024</v>
      </c>
    </row>
    <row r="4" spans="2:10" ht="72" customHeight="1">
      <c r="B4" s="445" t="s">
        <v>1767</v>
      </c>
      <c r="C4" s="445" t="s">
        <v>1769</v>
      </c>
      <c r="D4" s="379" t="s">
        <v>2470</v>
      </c>
      <c r="E4" s="166" t="s">
        <v>2476</v>
      </c>
      <c r="F4" s="446" t="s">
        <v>3089</v>
      </c>
      <c r="G4" s="447"/>
      <c r="H4" s="448"/>
      <c r="I4" s="166" t="s">
        <v>2471</v>
      </c>
      <c r="J4" s="166" t="s">
        <v>2472</v>
      </c>
    </row>
    <row r="5" spans="2:10" ht="26.25" customHeight="1">
      <c r="B5" s="445"/>
      <c r="C5" s="445"/>
      <c r="D5" s="379" t="s">
        <v>2473</v>
      </c>
      <c r="E5" s="166" t="s">
        <v>2474</v>
      </c>
      <c r="F5" s="379">
        <v>2560</v>
      </c>
      <c r="G5" s="379">
        <v>2561</v>
      </c>
      <c r="H5" s="166">
        <v>2562</v>
      </c>
      <c r="I5" s="444" t="s">
        <v>2475</v>
      </c>
      <c r="J5" s="444"/>
    </row>
    <row r="6" spans="2:10">
      <c r="B6" s="142">
        <v>1</v>
      </c>
      <c r="C6" s="143" t="s">
        <v>1426</v>
      </c>
      <c r="D6" s="5">
        <v>1</v>
      </c>
      <c r="E6" s="5">
        <v>40</v>
      </c>
      <c r="F6" s="428">
        <v>2</v>
      </c>
      <c r="G6" s="428">
        <v>1</v>
      </c>
      <c r="H6" s="25">
        <v>1</v>
      </c>
      <c r="I6" s="5">
        <v>9</v>
      </c>
      <c r="J6" s="5">
        <v>0</v>
      </c>
    </row>
    <row r="7" spans="2:10" ht="22.5" customHeight="1">
      <c r="B7" s="140">
        <v>2</v>
      </c>
      <c r="C7" s="141" t="s">
        <v>2466</v>
      </c>
      <c r="D7" s="5">
        <v>0</v>
      </c>
      <c r="E7" s="5">
        <v>3</v>
      </c>
      <c r="F7" s="428">
        <v>0</v>
      </c>
      <c r="G7" s="428">
        <v>1</v>
      </c>
      <c r="H7" s="25">
        <v>1</v>
      </c>
      <c r="I7" s="5">
        <v>4</v>
      </c>
      <c r="J7" s="5">
        <v>0</v>
      </c>
    </row>
    <row r="8" spans="2:10">
      <c r="B8" s="140">
        <v>3</v>
      </c>
      <c r="C8" s="141" t="s">
        <v>1437</v>
      </c>
      <c r="D8" s="5">
        <v>0</v>
      </c>
      <c r="E8" s="5">
        <v>55</v>
      </c>
      <c r="F8" s="428">
        <v>0</v>
      </c>
      <c r="G8" s="428">
        <v>1</v>
      </c>
      <c r="H8" s="25">
        <v>1</v>
      </c>
      <c r="I8" s="5">
        <v>26</v>
      </c>
      <c r="J8" s="5">
        <f>1+1</f>
        <v>2</v>
      </c>
    </row>
    <row r="9" spans="2:10">
      <c r="B9" s="140">
        <v>4</v>
      </c>
      <c r="C9" s="141" t="s">
        <v>1442</v>
      </c>
      <c r="D9" s="5">
        <v>1</v>
      </c>
      <c r="E9" s="5">
        <v>2</v>
      </c>
      <c r="F9" s="428">
        <v>1</v>
      </c>
      <c r="G9" s="428">
        <v>1</v>
      </c>
      <c r="H9" s="25">
        <v>1</v>
      </c>
      <c r="I9" s="5">
        <v>7</v>
      </c>
      <c r="J9" s="5">
        <v>1</v>
      </c>
    </row>
    <row r="10" spans="2:10">
      <c r="B10" s="140">
        <v>5</v>
      </c>
      <c r="C10" s="141" t="s">
        <v>1451</v>
      </c>
      <c r="D10" s="5">
        <v>4</v>
      </c>
      <c r="E10" s="5">
        <v>25</v>
      </c>
      <c r="F10" s="428">
        <v>0</v>
      </c>
      <c r="G10" s="428">
        <v>0</v>
      </c>
      <c r="H10" s="25">
        <v>1</v>
      </c>
      <c r="I10" s="5">
        <v>15</v>
      </c>
      <c r="J10" s="5">
        <v>2</v>
      </c>
    </row>
    <row r="11" spans="2:10">
      <c r="B11" s="140">
        <v>6</v>
      </c>
      <c r="C11" s="141" t="s">
        <v>1447</v>
      </c>
      <c r="D11" s="5">
        <v>2</v>
      </c>
      <c r="E11" s="5">
        <v>21</v>
      </c>
      <c r="F11" s="428">
        <v>0</v>
      </c>
      <c r="G11" s="428">
        <v>0</v>
      </c>
      <c r="H11" s="25">
        <v>1</v>
      </c>
      <c r="I11" s="5">
        <v>16</v>
      </c>
      <c r="J11" s="5">
        <v>0</v>
      </c>
    </row>
    <row r="12" spans="2:10">
      <c r="B12" s="140">
        <v>7</v>
      </c>
      <c r="C12" s="141" t="s">
        <v>1456</v>
      </c>
      <c r="D12" s="5">
        <v>4</v>
      </c>
      <c r="E12" s="5">
        <v>8</v>
      </c>
      <c r="F12" s="428">
        <v>0</v>
      </c>
      <c r="G12" s="428">
        <v>0</v>
      </c>
      <c r="H12" s="25">
        <v>1</v>
      </c>
      <c r="I12" s="5">
        <v>13</v>
      </c>
      <c r="J12" s="5">
        <v>5</v>
      </c>
    </row>
    <row r="13" spans="2:10">
      <c r="B13" s="140">
        <v>8</v>
      </c>
      <c r="C13" s="141" t="s">
        <v>1461</v>
      </c>
      <c r="D13" s="5">
        <v>0</v>
      </c>
      <c r="E13" s="5">
        <v>17</v>
      </c>
      <c r="F13" s="428">
        <v>0</v>
      </c>
      <c r="G13" s="428">
        <v>1</v>
      </c>
      <c r="H13" s="25">
        <v>1</v>
      </c>
      <c r="I13" s="5">
        <v>6</v>
      </c>
      <c r="J13" s="5">
        <v>0</v>
      </c>
    </row>
    <row r="14" spans="2:10">
      <c r="B14" s="140">
        <v>9</v>
      </c>
      <c r="C14" s="141" t="s">
        <v>1467</v>
      </c>
      <c r="D14" s="5">
        <v>0</v>
      </c>
      <c r="E14" s="5">
        <v>8</v>
      </c>
      <c r="F14" s="428">
        <v>0</v>
      </c>
      <c r="G14" s="428">
        <v>0</v>
      </c>
      <c r="H14" s="25">
        <v>1</v>
      </c>
      <c r="I14" s="5">
        <v>7</v>
      </c>
      <c r="J14" s="5">
        <v>1</v>
      </c>
    </row>
    <row r="15" spans="2:10">
      <c r="B15" s="140">
        <v>10</v>
      </c>
      <c r="C15" s="141" t="s">
        <v>1472</v>
      </c>
      <c r="D15" s="5">
        <v>1</v>
      </c>
      <c r="E15" s="5">
        <v>8</v>
      </c>
      <c r="F15" s="428">
        <v>0</v>
      </c>
      <c r="G15" s="428">
        <v>0</v>
      </c>
      <c r="H15" s="25">
        <v>1</v>
      </c>
      <c r="I15" s="5">
        <v>10</v>
      </c>
      <c r="J15" s="5">
        <v>2</v>
      </c>
    </row>
    <row r="16" spans="2:10">
      <c r="B16" s="140">
        <v>11</v>
      </c>
      <c r="C16" s="141" t="s">
        <v>1476</v>
      </c>
      <c r="D16" s="5">
        <v>1</v>
      </c>
      <c r="E16" s="5">
        <v>32</v>
      </c>
      <c r="F16" s="428">
        <v>0</v>
      </c>
      <c r="G16" s="428">
        <v>0</v>
      </c>
      <c r="H16" s="25">
        <v>1</v>
      </c>
      <c r="I16" s="5">
        <v>5</v>
      </c>
      <c r="J16" s="5">
        <v>0</v>
      </c>
    </row>
    <row r="17" spans="2:10">
      <c r="B17" s="140">
        <v>12</v>
      </c>
      <c r="C17" s="141" t="s">
        <v>1480</v>
      </c>
      <c r="D17" s="5">
        <v>0</v>
      </c>
      <c r="E17" s="5">
        <v>24</v>
      </c>
      <c r="F17" s="428">
        <v>0</v>
      </c>
      <c r="G17" s="428">
        <v>0</v>
      </c>
      <c r="H17" s="25">
        <v>1</v>
      </c>
      <c r="I17" s="5">
        <v>7</v>
      </c>
      <c r="J17" s="5">
        <v>0</v>
      </c>
    </row>
    <row r="18" spans="2:10">
      <c r="B18" s="140">
        <v>13</v>
      </c>
      <c r="C18" s="141" t="s">
        <v>1483</v>
      </c>
      <c r="D18" s="5">
        <v>16</v>
      </c>
      <c r="E18" s="5">
        <v>145</v>
      </c>
      <c r="F18" s="428">
        <v>0</v>
      </c>
      <c r="G18" s="428">
        <v>3</v>
      </c>
      <c r="H18" s="25">
        <v>1</v>
      </c>
      <c r="I18" s="5">
        <v>78</v>
      </c>
      <c r="J18" s="5">
        <f>3+4</f>
        <v>7</v>
      </c>
    </row>
    <row r="19" spans="2:10">
      <c r="B19" s="140">
        <v>14</v>
      </c>
      <c r="C19" s="141" t="s">
        <v>1487</v>
      </c>
      <c r="D19" s="5">
        <v>4</v>
      </c>
      <c r="E19" s="5">
        <v>20</v>
      </c>
      <c r="F19" s="428">
        <v>1</v>
      </c>
      <c r="G19" s="428">
        <v>2</v>
      </c>
      <c r="H19" s="25">
        <v>1</v>
      </c>
      <c r="I19" s="5">
        <v>12</v>
      </c>
      <c r="J19" s="5">
        <v>0</v>
      </c>
    </row>
    <row r="20" spans="2:10">
      <c r="B20" s="140">
        <v>15</v>
      </c>
      <c r="C20" s="141" t="s">
        <v>1494</v>
      </c>
      <c r="D20" s="5">
        <v>0</v>
      </c>
      <c r="E20" s="5">
        <v>71</v>
      </c>
      <c r="F20" s="428">
        <v>1</v>
      </c>
      <c r="G20" s="428">
        <v>0</v>
      </c>
      <c r="H20" s="25">
        <v>1</v>
      </c>
      <c r="I20" s="5">
        <v>4</v>
      </c>
      <c r="J20" s="5">
        <v>2</v>
      </c>
    </row>
    <row r="21" spans="2:10">
      <c r="B21" s="140">
        <v>16</v>
      </c>
      <c r="C21" s="141" t="s">
        <v>1498</v>
      </c>
      <c r="D21" s="5">
        <v>1</v>
      </c>
      <c r="E21" s="5">
        <v>3</v>
      </c>
      <c r="F21" s="428">
        <v>0</v>
      </c>
      <c r="G21" s="428">
        <v>0</v>
      </c>
      <c r="H21" s="25">
        <v>1</v>
      </c>
      <c r="I21" s="5">
        <v>6</v>
      </c>
      <c r="J21" s="5">
        <v>1</v>
      </c>
    </row>
    <row r="22" spans="2:10">
      <c r="B22" s="140">
        <v>17</v>
      </c>
      <c r="C22" s="141" t="s">
        <v>1502</v>
      </c>
      <c r="D22" s="5">
        <v>3</v>
      </c>
      <c r="E22" s="5">
        <v>54</v>
      </c>
      <c r="F22" s="428">
        <v>0</v>
      </c>
      <c r="G22" s="428">
        <v>0</v>
      </c>
      <c r="H22" s="25">
        <v>1</v>
      </c>
      <c r="I22" s="5">
        <v>9</v>
      </c>
      <c r="J22" s="5">
        <v>0</v>
      </c>
    </row>
    <row r="23" spans="2:10">
      <c r="B23" s="140">
        <v>18</v>
      </c>
      <c r="C23" s="141" t="s">
        <v>1509</v>
      </c>
      <c r="D23" s="5">
        <v>2</v>
      </c>
      <c r="E23" s="5">
        <v>12</v>
      </c>
      <c r="F23" s="428">
        <v>1</v>
      </c>
      <c r="G23" s="428">
        <v>0</v>
      </c>
      <c r="H23" s="25">
        <v>1</v>
      </c>
      <c r="I23" s="5">
        <v>9</v>
      </c>
      <c r="J23" s="5">
        <v>2</v>
      </c>
    </row>
    <row r="24" spans="2:10">
      <c r="B24" s="140">
        <v>19</v>
      </c>
      <c r="C24" s="141" t="s">
        <v>1517</v>
      </c>
      <c r="D24" s="5">
        <v>3</v>
      </c>
      <c r="E24" s="5">
        <v>25</v>
      </c>
      <c r="F24" s="428">
        <v>0</v>
      </c>
      <c r="G24" s="428">
        <v>0</v>
      </c>
      <c r="H24" s="25">
        <v>1</v>
      </c>
      <c r="I24" s="5">
        <v>16</v>
      </c>
      <c r="J24" s="5">
        <v>1</v>
      </c>
    </row>
    <row r="25" spans="2:10">
      <c r="B25" s="140">
        <v>20</v>
      </c>
      <c r="C25" s="141" t="s">
        <v>1520</v>
      </c>
      <c r="D25" s="5">
        <v>0</v>
      </c>
      <c r="E25" s="5">
        <v>6</v>
      </c>
      <c r="F25" s="428">
        <v>0</v>
      </c>
      <c r="G25" s="428">
        <v>1</v>
      </c>
      <c r="H25" s="25">
        <v>1</v>
      </c>
      <c r="I25" s="5">
        <v>7</v>
      </c>
      <c r="J25" s="5">
        <v>0</v>
      </c>
    </row>
    <row r="26" spans="2:10">
      <c r="B26" s="140">
        <v>21</v>
      </c>
      <c r="C26" s="141" t="s">
        <v>1524</v>
      </c>
      <c r="D26" s="5">
        <v>0</v>
      </c>
      <c r="E26" s="5">
        <v>20</v>
      </c>
      <c r="F26" s="428">
        <v>0</v>
      </c>
      <c r="G26" s="428">
        <v>1</v>
      </c>
      <c r="H26" s="25">
        <v>1</v>
      </c>
      <c r="I26" s="5">
        <v>7</v>
      </c>
      <c r="J26" s="5">
        <v>0</v>
      </c>
    </row>
    <row r="27" spans="2:10">
      <c r="B27" s="140">
        <v>22</v>
      </c>
      <c r="C27" s="141" t="s">
        <v>1528</v>
      </c>
      <c r="D27" s="5">
        <v>0</v>
      </c>
      <c r="E27" s="5">
        <v>8</v>
      </c>
      <c r="F27" s="428">
        <v>0</v>
      </c>
      <c r="G27" s="428">
        <v>1</v>
      </c>
      <c r="H27" s="25">
        <v>1</v>
      </c>
      <c r="I27" s="5">
        <v>9</v>
      </c>
      <c r="J27" s="5">
        <v>2</v>
      </c>
    </row>
    <row r="28" spans="2:10">
      <c r="B28" s="140">
        <v>23</v>
      </c>
      <c r="C28" s="141" t="s">
        <v>2467</v>
      </c>
      <c r="D28" s="5">
        <v>0</v>
      </c>
      <c r="E28" s="5">
        <v>0</v>
      </c>
      <c r="F28" s="428">
        <v>0</v>
      </c>
      <c r="G28" s="428">
        <v>1</v>
      </c>
      <c r="H28" s="25">
        <v>1</v>
      </c>
      <c r="I28" s="5">
        <v>5</v>
      </c>
      <c r="J28" s="5">
        <v>0</v>
      </c>
    </row>
    <row r="29" spans="2:10" ht="21.75" customHeight="1">
      <c r="B29" s="140">
        <v>24</v>
      </c>
      <c r="C29" s="141" t="s">
        <v>2468</v>
      </c>
      <c r="D29" s="5">
        <v>0</v>
      </c>
      <c r="E29" s="5">
        <v>0</v>
      </c>
      <c r="F29" s="428">
        <v>0</v>
      </c>
      <c r="G29" s="428"/>
      <c r="H29" s="25">
        <v>1</v>
      </c>
      <c r="I29" s="5">
        <v>6</v>
      </c>
      <c r="J29" s="5">
        <v>1</v>
      </c>
    </row>
    <row r="30" spans="2:10">
      <c r="B30" s="140">
        <v>25</v>
      </c>
      <c r="C30" s="141" t="s">
        <v>2469</v>
      </c>
      <c r="D30" s="5">
        <v>0</v>
      </c>
      <c r="E30" s="5">
        <v>1</v>
      </c>
      <c r="F30" s="428">
        <v>0</v>
      </c>
      <c r="G30" s="428">
        <v>1</v>
      </c>
      <c r="H30" s="25">
        <v>1</v>
      </c>
      <c r="I30" s="5">
        <v>5</v>
      </c>
      <c r="J30" s="5">
        <v>0</v>
      </c>
    </row>
    <row r="31" spans="2:10">
      <c r="B31" s="140">
        <v>26</v>
      </c>
      <c r="C31" s="230" t="s">
        <v>1544</v>
      </c>
      <c r="D31" s="5">
        <v>0</v>
      </c>
      <c r="E31" s="5">
        <v>3</v>
      </c>
      <c r="F31" s="428">
        <v>0</v>
      </c>
      <c r="G31" s="428">
        <v>1</v>
      </c>
      <c r="H31" s="25">
        <v>1</v>
      </c>
      <c r="I31" s="5">
        <v>5</v>
      </c>
      <c r="J31" s="5">
        <v>0</v>
      </c>
    </row>
    <row r="32" spans="2:10">
      <c r="B32" s="140">
        <v>27</v>
      </c>
      <c r="C32" s="141" t="s">
        <v>1547</v>
      </c>
      <c r="D32" s="5">
        <v>2</v>
      </c>
      <c r="E32" s="5">
        <v>3</v>
      </c>
      <c r="F32" s="428">
        <v>0</v>
      </c>
      <c r="G32" s="428">
        <v>0</v>
      </c>
      <c r="H32" s="25">
        <v>1</v>
      </c>
      <c r="I32" s="5">
        <v>4</v>
      </c>
      <c r="J32" s="5">
        <v>1</v>
      </c>
    </row>
    <row r="33" spans="2:10">
      <c r="B33" s="140">
        <v>28</v>
      </c>
      <c r="C33" s="141" t="s">
        <v>1551</v>
      </c>
      <c r="D33" s="5">
        <v>0</v>
      </c>
      <c r="E33" s="5">
        <v>0</v>
      </c>
      <c r="F33" s="428">
        <v>0</v>
      </c>
      <c r="G33" s="428">
        <v>1</v>
      </c>
      <c r="H33" s="25">
        <v>1</v>
      </c>
      <c r="I33" s="5">
        <v>3</v>
      </c>
      <c r="J33" s="5">
        <v>0</v>
      </c>
    </row>
    <row r="34" spans="2:10">
      <c r="B34" s="140">
        <v>29</v>
      </c>
      <c r="C34" s="141" t="s">
        <v>1555</v>
      </c>
      <c r="D34" s="5">
        <v>1</v>
      </c>
      <c r="E34" s="5">
        <v>1</v>
      </c>
      <c r="F34" s="428">
        <v>0</v>
      </c>
      <c r="G34" s="25">
        <v>0</v>
      </c>
      <c r="H34" s="25">
        <v>1</v>
      </c>
      <c r="I34" s="5">
        <v>5</v>
      </c>
      <c r="J34" s="5">
        <v>0</v>
      </c>
    </row>
    <row r="35" spans="2:10">
      <c r="B35" s="140">
        <v>30</v>
      </c>
      <c r="C35" s="141" t="s">
        <v>1559</v>
      </c>
      <c r="D35" s="5">
        <v>0</v>
      </c>
      <c r="E35" s="5">
        <v>1</v>
      </c>
      <c r="F35" s="428">
        <v>1</v>
      </c>
      <c r="G35" s="25">
        <v>0</v>
      </c>
      <c r="H35" s="25">
        <v>1</v>
      </c>
      <c r="I35" s="5">
        <v>3</v>
      </c>
      <c r="J35" s="5">
        <v>0</v>
      </c>
    </row>
    <row r="36" spans="2:10">
      <c r="B36" s="140">
        <v>31</v>
      </c>
      <c r="C36" s="141" t="s">
        <v>1563</v>
      </c>
      <c r="D36" s="5">
        <v>0</v>
      </c>
      <c r="E36" s="5">
        <v>42</v>
      </c>
      <c r="F36" s="59">
        <v>0</v>
      </c>
      <c r="G36" s="25">
        <v>0</v>
      </c>
      <c r="H36" s="25">
        <v>1</v>
      </c>
      <c r="I36" s="5">
        <v>5</v>
      </c>
      <c r="J36" s="5">
        <v>0</v>
      </c>
    </row>
    <row r="37" spans="2:10">
      <c r="B37" s="140">
        <v>32</v>
      </c>
      <c r="C37" s="141" t="s">
        <v>1568</v>
      </c>
      <c r="D37" s="5">
        <v>0</v>
      </c>
      <c r="E37" s="5">
        <v>0</v>
      </c>
      <c r="F37" s="59">
        <v>0</v>
      </c>
      <c r="G37" s="428">
        <v>1</v>
      </c>
      <c r="H37" s="25">
        <v>1</v>
      </c>
      <c r="I37" s="5">
        <v>3</v>
      </c>
      <c r="J37" s="5">
        <v>0</v>
      </c>
    </row>
    <row r="38" spans="2:10">
      <c r="B38" s="140">
        <v>33</v>
      </c>
      <c r="C38" s="141" t="s">
        <v>1572</v>
      </c>
      <c r="D38" s="5">
        <v>0</v>
      </c>
      <c r="E38" s="5">
        <v>4</v>
      </c>
      <c r="F38" s="59">
        <v>0</v>
      </c>
      <c r="G38" s="25">
        <v>0</v>
      </c>
      <c r="H38" s="25">
        <v>1</v>
      </c>
      <c r="I38" s="5">
        <v>12</v>
      </c>
      <c r="J38" s="5">
        <v>0</v>
      </c>
    </row>
    <row r="39" spans="2:10">
      <c r="B39" s="140">
        <v>34</v>
      </c>
      <c r="C39" s="141" t="s">
        <v>1577</v>
      </c>
      <c r="D39" s="5">
        <v>0</v>
      </c>
      <c r="E39" s="5">
        <v>10</v>
      </c>
      <c r="F39" s="59">
        <v>0</v>
      </c>
      <c r="G39" s="428">
        <v>1</v>
      </c>
      <c r="H39" s="25">
        <v>1</v>
      </c>
      <c r="I39" s="5">
        <v>2</v>
      </c>
      <c r="J39" s="5">
        <v>0</v>
      </c>
    </row>
    <row r="40" spans="2:10">
      <c r="B40" s="140">
        <v>35</v>
      </c>
      <c r="C40" s="141" t="s">
        <v>1581</v>
      </c>
      <c r="D40" s="5">
        <v>0</v>
      </c>
      <c r="E40" s="5">
        <v>4</v>
      </c>
      <c r="F40" s="59">
        <v>0</v>
      </c>
      <c r="G40" s="25">
        <v>0</v>
      </c>
      <c r="H40" s="25">
        <v>1</v>
      </c>
      <c r="I40" s="5">
        <v>3</v>
      </c>
      <c r="J40" s="5">
        <v>0</v>
      </c>
    </row>
    <row r="41" spans="2:10">
      <c r="B41" s="140">
        <v>36</v>
      </c>
      <c r="C41" s="141" t="s">
        <v>1585</v>
      </c>
      <c r="D41" s="5">
        <v>0</v>
      </c>
      <c r="E41" s="5">
        <v>5</v>
      </c>
      <c r="F41" s="59">
        <v>0</v>
      </c>
      <c r="G41" s="428">
        <v>1</v>
      </c>
      <c r="H41" s="25">
        <v>1</v>
      </c>
      <c r="I41" s="5">
        <v>4</v>
      </c>
      <c r="J41" s="5">
        <v>0</v>
      </c>
    </row>
    <row r="42" spans="2:10">
      <c r="B42" s="140">
        <v>37</v>
      </c>
      <c r="C42" s="141" t="s">
        <v>1589</v>
      </c>
      <c r="D42" s="5">
        <v>0</v>
      </c>
      <c r="E42" s="5">
        <v>4</v>
      </c>
      <c r="F42" s="59">
        <v>0</v>
      </c>
      <c r="G42" s="428">
        <v>1</v>
      </c>
      <c r="H42" s="25">
        <v>1</v>
      </c>
      <c r="I42" s="5">
        <v>3</v>
      </c>
      <c r="J42" s="5">
        <v>0</v>
      </c>
    </row>
    <row r="43" spans="2:10">
      <c r="B43" s="140">
        <v>38</v>
      </c>
      <c r="C43" s="141" t="s">
        <v>1592</v>
      </c>
      <c r="D43" s="5">
        <v>0</v>
      </c>
      <c r="E43" s="5">
        <v>0</v>
      </c>
      <c r="F43" s="59">
        <v>0</v>
      </c>
      <c r="G43" s="428">
        <v>1</v>
      </c>
      <c r="H43" s="25">
        <v>1</v>
      </c>
      <c r="I43" s="5">
        <v>2</v>
      </c>
      <c r="J43" s="5">
        <v>0</v>
      </c>
    </row>
    <row r="44" spans="2:10">
      <c r="B44" s="140">
        <v>39</v>
      </c>
      <c r="C44" s="141" t="s">
        <v>1596</v>
      </c>
      <c r="D44" s="5">
        <v>0</v>
      </c>
      <c r="E44" s="5">
        <v>0</v>
      </c>
      <c r="F44" s="59">
        <v>0</v>
      </c>
      <c r="G44" s="428">
        <v>1</v>
      </c>
      <c r="H44" s="25">
        <v>1</v>
      </c>
      <c r="I44" s="5">
        <v>5</v>
      </c>
      <c r="J44" s="5">
        <v>0</v>
      </c>
    </row>
    <row r="45" spans="2:10">
      <c r="B45" s="140">
        <v>40</v>
      </c>
      <c r="C45" s="141" t="s">
        <v>1600</v>
      </c>
      <c r="D45" s="5">
        <v>1</v>
      </c>
      <c r="E45" s="5">
        <v>22</v>
      </c>
      <c r="F45" s="428">
        <v>1</v>
      </c>
      <c r="G45" s="428">
        <v>1</v>
      </c>
      <c r="H45" s="25">
        <v>1</v>
      </c>
      <c r="I45" s="5">
        <v>16</v>
      </c>
      <c r="J45" s="5">
        <v>0</v>
      </c>
    </row>
    <row r="46" spans="2:10">
      <c r="B46" s="140">
        <v>41</v>
      </c>
      <c r="C46" s="141" t="s">
        <v>1607</v>
      </c>
      <c r="D46" s="5">
        <v>0</v>
      </c>
      <c r="E46" s="5">
        <v>0</v>
      </c>
      <c r="F46" s="25">
        <v>0</v>
      </c>
      <c r="G46" s="428">
        <v>1</v>
      </c>
      <c r="H46" s="25">
        <v>1</v>
      </c>
      <c r="I46" s="5">
        <v>4</v>
      </c>
      <c r="J46" s="5">
        <v>1</v>
      </c>
    </row>
    <row r="47" spans="2:10">
      <c r="B47" s="140">
        <v>42</v>
      </c>
      <c r="C47" s="141" t="s">
        <v>1611</v>
      </c>
      <c r="D47" s="5">
        <v>0</v>
      </c>
      <c r="E47" s="5">
        <v>1</v>
      </c>
      <c r="F47" s="25">
        <v>0</v>
      </c>
      <c r="G47" s="25">
        <v>0</v>
      </c>
      <c r="H47" s="25">
        <v>1</v>
      </c>
      <c r="I47" s="5">
        <v>4</v>
      </c>
      <c r="J47" s="5">
        <v>0</v>
      </c>
    </row>
    <row r="48" spans="2:10">
      <c r="B48" s="140">
        <v>43</v>
      </c>
      <c r="C48" s="141" t="s">
        <v>1615</v>
      </c>
      <c r="D48" s="5">
        <v>0</v>
      </c>
      <c r="E48" s="5">
        <v>9</v>
      </c>
      <c r="F48" s="25">
        <v>0</v>
      </c>
      <c r="G48" s="428">
        <v>1</v>
      </c>
      <c r="H48" s="25">
        <v>1</v>
      </c>
      <c r="I48" s="5">
        <v>10</v>
      </c>
      <c r="J48" s="5">
        <v>1</v>
      </c>
    </row>
    <row r="49" spans="2:10">
      <c r="B49" s="140">
        <v>44</v>
      </c>
      <c r="C49" s="141" t="s">
        <v>1620</v>
      </c>
      <c r="D49" s="5">
        <v>0</v>
      </c>
      <c r="E49" s="5">
        <v>5</v>
      </c>
      <c r="F49" s="25">
        <v>0</v>
      </c>
      <c r="G49" s="25">
        <v>0</v>
      </c>
      <c r="H49" s="25">
        <v>1</v>
      </c>
      <c r="I49" s="5">
        <v>7</v>
      </c>
      <c r="J49" s="5">
        <v>0</v>
      </c>
    </row>
    <row r="50" spans="2:10">
      <c r="B50" s="140">
        <v>45</v>
      </c>
      <c r="C50" s="141" t="s">
        <v>1624</v>
      </c>
      <c r="D50" s="5">
        <v>0</v>
      </c>
      <c r="E50" s="5">
        <v>15</v>
      </c>
      <c r="F50" s="25">
        <v>0</v>
      </c>
      <c r="G50" s="25">
        <v>0</v>
      </c>
      <c r="H50" s="25">
        <v>1</v>
      </c>
      <c r="I50" s="5">
        <v>7</v>
      </c>
      <c r="J50" s="5">
        <v>0</v>
      </c>
    </row>
    <row r="51" spans="2:10">
      <c r="B51" s="140">
        <v>46</v>
      </c>
      <c r="C51" s="141" t="s">
        <v>1629</v>
      </c>
      <c r="D51" s="5">
        <v>0</v>
      </c>
      <c r="E51" s="5">
        <v>0</v>
      </c>
      <c r="F51" s="25">
        <v>0</v>
      </c>
      <c r="G51" s="25">
        <v>1</v>
      </c>
      <c r="H51" s="25">
        <v>1</v>
      </c>
      <c r="I51" s="5">
        <v>10</v>
      </c>
      <c r="J51" s="5">
        <v>0</v>
      </c>
    </row>
    <row r="52" spans="2:10">
      <c r="B52" s="140">
        <v>47</v>
      </c>
      <c r="C52" s="141" t="s">
        <v>1632</v>
      </c>
      <c r="D52" s="5">
        <v>0</v>
      </c>
      <c r="E52" s="5">
        <v>4</v>
      </c>
      <c r="F52" s="25">
        <v>0</v>
      </c>
      <c r="G52" s="428">
        <v>1</v>
      </c>
      <c r="H52" s="25">
        <v>1</v>
      </c>
      <c r="I52" s="5">
        <v>4</v>
      </c>
      <c r="J52" s="5">
        <v>0</v>
      </c>
    </row>
    <row r="53" spans="2:10">
      <c r="B53" s="140">
        <v>48</v>
      </c>
      <c r="C53" s="141" t="s">
        <v>1636</v>
      </c>
      <c r="D53" s="5">
        <v>0</v>
      </c>
      <c r="E53" s="5">
        <v>0</v>
      </c>
      <c r="F53" s="25">
        <v>0</v>
      </c>
      <c r="G53" s="428">
        <v>1</v>
      </c>
      <c r="H53" s="25">
        <v>1</v>
      </c>
      <c r="I53" s="5">
        <v>5</v>
      </c>
      <c r="J53" s="5">
        <v>0</v>
      </c>
    </row>
    <row r="54" spans="2:10">
      <c r="B54" s="140">
        <v>49</v>
      </c>
      <c r="C54" s="141" t="s">
        <v>1640</v>
      </c>
      <c r="D54" s="5">
        <v>1</v>
      </c>
      <c r="E54" s="5">
        <v>3</v>
      </c>
      <c r="F54" s="25">
        <v>0</v>
      </c>
      <c r="G54" s="428">
        <v>1</v>
      </c>
      <c r="H54" s="25">
        <v>1</v>
      </c>
      <c r="I54" s="5">
        <v>5</v>
      </c>
      <c r="J54" s="5">
        <v>0</v>
      </c>
    </row>
    <row r="55" spans="2:10">
      <c r="B55" s="140">
        <v>50</v>
      </c>
      <c r="C55" s="141" t="s">
        <v>1644</v>
      </c>
      <c r="D55" s="5">
        <v>0</v>
      </c>
      <c r="E55" s="5">
        <v>7</v>
      </c>
      <c r="F55" s="25">
        <v>0</v>
      </c>
      <c r="G55" s="25">
        <v>0</v>
      </c>
      <c r="H55" s="25">
        <v>1</v>
      </c>
      <c r="I55" s="5">
        <v>5</v>
      </c>
      <c r="J55" s="5">
        <v>1</v>
      </c>
    </row>
    <row r="56" spans="2:10">
      <c r="B56" s="140">
        <v>51</v>
      </c>
      <c r="C56" s="141" t="s">
        <v>1648</v>
      </c>
      <c r="D56" s="5">
        <v>0</v>
      </c>
      <c r="E56" s="5">
        <v>0</v>
      </c>
      <c r="F56" s="25">
        <v>0</v>
      </c>
      <c r="G56" s="25">
        <v>0</v>
      </c>
      <c r="H56" s="25">
        <v>1</v>
      </c>
      <c r="I56" s="5">
        <v>5</v>
      </c>
      <c r="J56" s="5">
        <v>0</v>
      </c>
    </row>
    <row r="57" spans="2:10">
      <c r="B57" s="140">
        <v>52</v>
      </c>
      <c r="C57" s="141" t="s">
        <v>1651</v>
      </c>
      <c r="D57" s="5">
        <v>2</v>
      </c>
      <c r="E57" s="5">
        <v>0</v>
      </c>
      <c r="F57" s="25">
        <v>0</v>
      </c>
      <c r="G57" s="428">
        <v>1</v>
      </c>
      <c r="H57" s="25">
        <v>1</v>
      </c>
      <c r="I57" s="5">
        <v>4</v>
      </c>
      <c r="J57" s="5">
        <v>0</v>
      </c>
    </row>
    <row r="58" spans="2:10">
      <c r="B58" s="140">
        <v>53</v>
      </c>
      <c r="C58" s="141" t="s">
        <v>1655</v>
      </c>
      <c r="D58" s="5">
        <v>0</v>
      </c>
      <c r="E58" s="5">
        <v>1</v>
      </c>
      <c r="F58" s="25">
        <v>0</v>
      </c>
      <c r="G58" s="428">
        <v>1</v>
      </c>
      <c r="H58" s="25">
        <v>1</v>
      </c>
      <c r="I58" s="5">
        <v>1</v>
      </c>
      <c r="J58" s="5">
        <v>0</v>
      </c>
    </row>
    <row r="59" spans="2:10">
      <c r="B59" s="140">
        <v>54</v>
      </c>
      <c r="C59" s="141" t="s">
        <v>1659</v>
      </c>
      <c r="D59" s="5">
        <v>0</v>
      </c>
      <c r="E59" s="5">
        <v>3</v>
      </c>
      <c r="F59" s="25">
        <v>0</v>
      </c>
      <c r="G59" s="428">
        <v>1</v>
      </c>
      <c r="H59" s="25">
        <v>1</v>
      </c>
      <c r="I59" s="5">
        <v>5</v>
      </c>
      <c r="J59" s="5">
        <v>0</v>
      </c>
    </row>
    <row r="60" spans="2:10">
      <c r="B60" s="140">
        <v>55</v>
      </c>
      <c r="C60" s="141" t="s">
        <v>1663</v>
      </c>
      <c r="D60" s="5">
        <v>0</v>
      </c>
      <c r="E60" s="5">
        <v>0</v>
      </c>
      <c r="F60" s="25">
        <v>0</v>
      </c>
      <c r="G60" s="428">
        <v>1</v>
      </c>
      <c r="H60" s="25">
        <v>1</v>
      </c>
      <c r="I60" s="5">
        <v>4</v>
      </c>
      <c r="J60" s="5">
        <v>0</v>
      </c>
    </row>
    <row r="61" spans="2:10">
      <c r="B61" s="140">
        <v>56</v>
      </c>
      <c r="C61" s="141" t="s">
        <v>1667</v>
      </c>
      <c r="D61" s="5">
        <v>0</v>
      </c>
      <c r="E61" s="5">
        <v>1</v>
      </c>
      <c r="F61" s="25">
        <v>0</v>
      </c>
      <c r="G61" s="428">
        <v>1</v>
      </c>
      <c r="H61" s="25">
        <v>1</v>
      </c>
      <c r="I61" s="5">
        <v>1</v>
      </c>
      <c r="J61" s="5">
        <v>0</v>
      </c>
    </row>
    <row r="62" spans="2:10">
      <c r="B62" s="140">
        <v>57</v>
      </c>
      <c r="C62" s="141" t="s">
        <v>1671</v>
      </c>
      <c r="D62" s="5">
        <v>0</v>
      </c>
      <c r="E62" s="5">
        <v>10</v>
      </c>
      <c r="F62" s="25">
        <v>0</v>
      </c>
      <c r="G62" s="428">
        <v>1</v>
      </c>
      <c r="H62" s="25">
        <v>1</v>
      </c>
      <c r="I62" s="5">
        <v>8</v>
      </c>
      <c r="J62" s="5">
        <v>0</v>
      </c>
    </row>
    <row r="63" spans="2:10">
      <c r="B63" s="140">
        <v>58</v>
      </c>
      <c r="C63" s="141" t="s">
        <v>1675</v>
      </c>
      <c r="D63" s="5">
        <v>0</v>
      </c>
      <c r="E63" s="5">
        <v>5</v>
      </c>
      <c r="F63" s="25">
        <v>0</v>
      </c>
      <c r="G63" s="428">
        <v>1</v>
      </c>
      <c r="H63" s="25">
        <v>1</v>
      </c>
      <c r="I63" s="5">
        <v>2</v>
      </c>
      <c r="J63" s="5">
        <v>0</v>
      </c>
    </row>
    <row r="64" spans="2:10">
      <c r="B64" s="140">
        <v>59</v>
      </c>
      <c r="C64" s="141" t="s">
        <v>1678</v>
      </c>
      <c r="D64" s="5">
        <v>2</v>
      </c>
      <c r="E64" s="5">
        <v>12</v>
      </c>
      <c r="F64" s="25">
        <v>0</v>
      </c>
      <c r="G64" s="428">
        <v>1</v>
      </c>
      <c r="H64" s="25">
        <v>1</v>
      </c>
      <c r="I64" s="5">
        <v>6</v>
      </c>
      <c r="J64" s="5">
        <v>1</v>
      </c>
    </row>
    <row r="65" spans="2:10">
      <c r="B65" s="140">
        <v>60</v>
      </c>
      <c r="C65" s="141" t="s">
        <v>1682</v>
      </c>
      <c r="D65" s="5">
        <v>0</v>
      </c>
      <c r="E65" s="5">
        <v>11</v>
      </c>
      <c r="F65" s="25">
        <v>0</v>
      </c>
      <c r="G65" s="428">
        <v>0</v>
      </c>
      <c r="H65" s="25">
        <v>1</v>
      </c>
      <c r="I65" s="5">
        <v>3</v>
      </c>
      <c r="J65" s="5">
        <v>0</v>
      </c>
    </row>
    <row r="66" spans="2:10">
      <c r="B66" s="140">
        <v>61</v>
      </c>
      <c r="C66" s="141" t="s">
        <v>1687</v>
      </c>
      <c r="D66" s="5">
        <v>1</v>
      </c>
      <c r="E66" s="5">
        <v>2</v>
      </c>
      <c r="F66" s="25">
        <v>0</v>
      </c>
      <c r="G66" s="25">
        <v>0</v>
      </c>
      <c r="H66" s="25">
        <v>1</v>
      </c>
      <c r="I66" s="5">
        <v>3</v>
      </c>
      <c r="J66" s="5">
        <v>0</v>
      </c>
    </row>
    <row r="67" spans="2:10">
      <c r="B67" s="140">
        <v>62</v>
      </c>
      <c r="C67" s="141" t="s">
        <v>1691</v>
      </c>
      <c r="D67" s="5">
        <v>2</v>
      </c>
      <c r="E67" s="5">
        <v>4</v>
      </c>
      <c r="F67" s="25">
        <v>0</v>
      </c>
      <c r="G67" s="25">
        <v>1</v>
      </c>
      <c r="H67" s="25">
        <v>1</v>
      </c>
      <c r="I67" s="5">
        <v>8</v>
      </c>
      <c r="J67" s="5">
        <v>0</v>
      </c>
    </row>
    <row r="68" spans="2:10">
      <c r="B68" s="140">
        <v>63</v>
      </c>
      <c r="C68" s="141" t="s">
        <v>1695</v>
      </c>
      <c r="D68" s="5">
        <v>1</v>
      </c>
      <c r="E68" s="5">
        <v>0</v>
      </c>
      <c r="F68" s="25">
        <v>0</v>
      </c>
      <c r="G68" s="25">
        <v>1</v>
      </c>
      <c r="H68" s="25">
        <v>1</v>
      </c>
      <c r="I68" s="5">
        <v>10</v>
      </c>
      <c r="J68" s="5">
        <v>0</v>
      </c>
    </row>
    <row r="69" spans="2:10">
      <c r="B69" s="140">
        <v>64</v>
      </c>
      <c r="C69" s="141" t="s">
        <v>1699</v>
      </c>
      <c r="D69" s="5">
        <v>0</v>
      </c>
      <c r="E69" s="5">
        <v>0</v>
      </c>
      <c r="F69" s="25">
        <v>0</v>
      </c>
      <c r="G69" s="25">
        <v>0</v>
      </c>
      <c r="H69" s="25">
        <v>1</v>
      </c>
      <c r="I69" s="5">
        <v>3</v>
      </c>
      <c r="J69" s="5">
        <v>0</v>
      </c>
    </row>
    <row r="70" spans="2:10">
      <c r="B70" s="140">
        <v>65</v>
      </c>
      <c r="C70" s="141" t="s">
        <v>1703</v>
      </c>
      <c r="D70" s="5">
        <v>0</v>
      </c>
      <c r="E70" s="5">
        <v>3</v>
      </c>
      <c r="F70" s="25">
        <v>0</v>
      </c>
      <c r="G70" s="25">
        <v>1</v>
      </c>
      <c r="H70" s="25">
        <v>1</v>
      </c>
      <c r="I70" s="5">
        <v>3</v>
      </c>
      <c r="J70" s="5">
        <v>0</v>
      </c>
    </row>
    <row r="71" spans="2:10">
      <c r="B71" s="140">
        <v>66</v>
      </c>
      <c r="C71" s="141" t="s">
        <v>1707</v>
      </c>
      <c r="D71" s="5">
        <v>0</v>
      </c>
      <c r="E71" s="5">
        <v>22</v>
      </c>
      <c r="F71" s="25">
        <v>0</v>
      </c>
      <c r="G71" s="25">
        <v>0</v>
      </c>
      <c r="H71" s="25">
        <v>1</v>
      </c>
      <c r="I71" s="5">
        <v>7</v>
      </c>
      <c r="J71" s="5">
        <v>0</v>
      </c>
    </row>
    <row r="72" spans="2:10">
      <c r="B72" s="140">
        <v>67</v>
      </c>
      <c r="C72" s="141" t="s">
        <v>1711</v>
      </c>
      <c r="D72" s="5">
        <v>1</v>
      </c>
      <c r="E72" s="5">
        <v>2</v>
      </c>
      <c r="F72" s="25">
        <v>0</v>
      </c>
      <c r="G72" s="25">
        <v>0</v>
      </c>
      <c r="H72" s="25">
        <v>1</v>
      </c>
      <c r="I72" s="5">
        <v>3</v>
      </c>
      <c r="J72" s="5">
        <v>0</v>
      </c>
    </row>
    <row r="73" spans="2:10">
      <c r="B73" s="140">
        <v>68</v>
      </c>
      <c r="C73" s="141" t="s">
        <v>1715</v>
      </c>
      <c r="D73" s="5">
        <v>0</v>
      </c>
      <c r="E73" s="5">
        <v>14</v>
      </c>
      <c r="F73" s="25">
        <v>0</v>
      </c>
      <c r="G73" s="25">
        <v>1</v>
      </c>
      <c r="H73" s="25">
        <v>1</v>
      </c>
      <c r="I73" s="5">
        <v>9</v>
      </c>
      <c r="J73" s="5">
        <v>0</v>
      </c>
    </row>
    <row r="74" spans="2:10">
      <c r="B74" s="140">
        <v>69</v>
      </c>
      <c r="C74" s="141" t="s">
        <v>1720</v>
      </c>
      <c r="D74" s="5">
        <v>0</v>
      </c>
      <c r="E74" s="5">
        <v>0</v>
      </c>
      <c r="F74" s="25">
        <v>0</v>
      </c>
      <c r="G74" s="25">
        <v>0</v>
      </c>
      <c r="H74" s="25">
        <v>1</v>
      </c>
      <c r="I74" s="5">
        <v>2</v>
      </c>
      <c r="J74" s="5">
        <v>0</v>
      </c>
    </row>
    <row r="75" spans="2:10">
      <c r="B75" s="140">
        <v>70</v>
      </c>
      <c r="C75" s="141" t="s">
        <v>1724</v>
      </c>
      <c r="D75" s="5">
        <v>0</v>
      </c>
      <c r="E75" s="5">
        <v>1</v>
      </c>
      <c r="F75" s="25">
        <v>0</v>
      </c>
      <c r="G75" s="25">
        <v>0</v>
      </c>
      <c r="H75" s="25">
        <v>2</v>
      </c>
      <c r="I75" s="5">
        <v>2</v>
      </c>
      <c r="J75" s="5">
        <v>0</v>
      </c>
    </row>
    <row r="76" spans="2:10">
      <c r="B76" s="140">
        <v>71</v>
      </c>
      <c r="C76" s="141" t="s">
        <v>1731</v>
      </c>
      <c r="D76" s="5">
        <v>0</v>
      </c>
      <c r="E76" s="5">
        <v>1</v>
      </c>
      <c r="F76" s="25">
        <v>0</v>
      </c>
      <c r="G76" s="25">
        <v>1</v>
      </c>
      <c r="H76" s="25">
        <v>1</v>
      </c>
      <c r="I76" s="5">
        <v>4</v>
      </c>
      <c r="J76" s="5">
        <v>1</v>
      </c>
    </row>
    <row r="77" spans="2:10">
      <c r="B77" s="140">
        <v>72</v>
      </c>
      <c r="C77" s="141" t="s">
        <v>1735</v>
      </c>
      <c r="D77" s="5">
        <v>0</v>
      </c>
      <c r="E77" s="5">
        <v>2</v>
      </c>
      <c r="F77" s="25">
        <v>0</v>
      </c>
      <c r="G77" s="25">
        <v>1</v>
      </c>
      <c r="H77" s="25">
        <v>1</v>
      </c>
      <c r="I77" s="5">
        <v>5</v>
      </c>
      <c r="J77" s="5">
        <v>0</v>
      </c>
    </row>
    <row r="78" spans="2:10">
      <c r="B78" s="140">
        <v>73</v>
      </c>
      <c r="C78" s="141" t="s">
        <v>1739</v>
      </c>
      <c r="D78" s="5">
        <v>0</v>
      </c>
      <c r="E78" s="5">
        <v>1</v>
      </c>
      <c r="F78" s="25">
        <v>0</v>
      </c>
      <c r="G78" s="25">
        <v>1</v>
      </c>
      <c r="H78" s="25">
        <v>1</v>
      </c>
      <c r="I78" s="5">
        <v>3</v>
      </c>
      <c r="J78" s="5">
        <v>0</v>
      </c>
    </row>
    <row r="79" spans="2:10">
      <c r="B79" s="140">
        <v>74</v>
      </c>
      <c r="C79" s="141" t="s">
        <v>1743</v>
      </c>
      <c r="D79" s="5">
        <v>0</v>
      </c>
      <c r="E79" s="5">
        <v>0</v>
      </c>
      <c r="F79" s="25">
        <v>0</v>
      </c>
      <c r="G79" s="25">
        <v>1</v>
      </c>
      <c r="H79" s="25">
        <v>1</v>
      </c>
      <c r="I79" s="5">
        <v>4</v>
      </c>
      <c r="J79" s="5">
        <v>0</v>
      </c>
    </row>
    <row r="80" spans="2:10">
      <c r="B80" s="140">
        <v>75</v>
      </c>
      <c r="C80" s="141" t="s">
        <v>1747</v>
      </c>
      <c r="D80" s="5">
        <v>0</v>
      </c>
      <c r="E80" s="5">
        <v>0</v>
      </c>
      <c r="F80" s="25">
        <v>0</v>
      </c>
      <c r="G80" s="25">
        <v>0</v>
      </c>
      <c r="H80" s="25">
        <v>2</v>
      </c>
      <c r="I80" s="5">
        <v>5</v>
      </c>
      <c r="J80" s="5">
        <v>0</v>
      </c>
    </row>
    <row r="81" spans="2:10">
      <c r="B81" s="140">
        <v>76</v>
      </c>
      <c r="C81" s="141" t="s">
        <v>1755</v>
      </c>
      <c r="D81" s="5">
        <v>0</v>
      </c>
      <c r="E81" s="5">
        <v>3</v>
      </c>
      <c r="F81" s="25">
        <v>0</v>
      </c>
      <c r="G81" s="25">
        <v>1</v>
      </c>
      <c r="H81" s="25">
        <v>1</v>
      </c>
      <c r="I81" s="5">
        <v>4</v>
      </c>
      <c r="J81" s="5">
        <v>1</v>
      </c>
    </row>
    <row r="82" spans="2:10">
      <c r="B82" s="140">
        <v>77</v>
      </c>
      <c r="C82" s="141" t="s">
        <v>1759</v>
      </c>
      <c r="D82" s="5">
        <v>0</v>
      </c>
      <c r="E82" s="5">
        <v>0</v>
      </c>
      <c r="F82" s="25">
        <v>0</v>
      </c>
      <c r="G82" s="25">
        <v>0</v>
      </c>
      <c r="H82" s="25">
        <v>1</v>
      </c>
      <c r="I82" s="5">
        <v>2</v>
      </c>
      <c r="J82" s="5">
        <v>0</v>
      </c>
    </row>
    <row r="83" spans="2:10">
      <c r="C83" s="26" t="s">
        <v>86</v>
      </c>
      <c r="D83" s="139">
        <f t="shared" ref="D83:J83" si="0">SUM(D6:D82)</f>
        <v>57</v>
      </c>
      <c r="E83" s="139">
        <f t="shared" si="0"/>
        <v>849</v>
      </c>
      <c r="F83" s="139">
        <f t="shared" si="0"/>
        <v>8</v>
      </c>
      <c r="G83" s="139">
        <f t="shared" si="0"/>
        <v>47</v>
      </c>
      <c r="H83" s="139">
        <f t="shared" si="0"/>
        <v>79</v>
      </c>
      <c r="I83" s="139">
        <f t="shared" si="0"/>
        <v>550</v>
      </c>
      <c r="J83" s="139">
        <f t="shared" si="0"/>
        <v>36</v>
      </c>
    </row>
    <row r="85" spans="2:10" ht="23.25">
      <c r="J85" s="369" t="s">
        <v>3080</v>
      </c>
    </row>
  </sheetData>
  <mergeCells count="5">
    <mergeCell ref="I5:J5"/>
    <mergeCell ref="C4:C5"/>
    <mergeCell ref="B4:B5"/>
    <mergeCell ref="B2:J2"/>
    <mergeCell ref="F4:H4"/>
  </mergeCells>
  <pageMargins left="0.70866141732283472" right="0.15748031496062992" top="0.61" bottom="0.74803149606299213" header="0.31496062992125984" footer="0.31496062992125984"/>
  <pageSetup paperSize="9" scale="60" orientation="portrait" r:id="rId1"/>
  <ignoredErrors>
    <ignoredError sqref="F83:H83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dimension ref="A1:XFB66"/>
  <sheetViews>
    <sheetView workbookViewId="0">
      <selection activeCell="J6" sqref="J6"/>
    </sheetView>
  </sheetViews>
  <sheetFormatPr defaultRowHeight="21"/>
  <cols>
    <col min="1" max="1" width="9" style="9"/>
    <col min="2" max="2" width="24.625" style="1" customWidth="1"/>
    <col min="3" max="3" width="8" style="9" customWidth="1"/>
    <col min="4" max="4" width="9" style="9"/>
    <col min="5" max="5" width="31" style="1" customWidth="1"/>
    <col min="6" max="7" width="9.875" style="1" bestFit="1" customWidth="1"/>
    <col min="8" max="8" width="15.25" style="60" customWidth="1"/>
    <col min="9" max="16384" width="9" style="1"/>
  </cols>
  <sheetData>
    <row r="1" spans="1:16382">
      <c r="H1" s="61" t="s">
        <v>2465</v>
      </c>
    </row>
    <row r="2" spans="1:16382">
      <c r="B2" s="23"/>
      <c r="C2" s="100"/>
      <c r="D2" s="100"/>
      <c r="E2" s="23"/>
      <c r="F2" s="23"/>
      <c r="G2" s="23"/>
      <c r="H2" s="61" t="s">
        <v>2452</v>
      </c>
      <c r="I2" s="23"/>
      <c r="J2" s="23"/>
      <c r="K2" s="23"/>
      <c r="L2" s="23"/>
      <c r="M2" s="23"/>
      <c r="N2" s="93"/>
      <c r="O2" s="23"/>
      <c r="P2" s="23"/>
      <c r="Q2" s="23"/>
      <c r="R2" s="23"/>
      <c r="S2" s="23"/>
      <c r="T2" s="23"/>
      <c r="U2" s="23"/>
      <c r="V2" s="93" t="s">
        <v>2452</v>
      </c>
      <c r="W2" s="23"/>
      <c r="X2" s="23"/>
      <c r="Y2" s="23"/>
      <c r="Z2" s="23"/>
      <c r="AA2" s="23"/>
      <c r="AB2" s="23"/>
      <c r="AC2" s="23"/>
      <c r="AD2" s="93" t="s">
        <v>2452</v>
      </c>
      <c r="AE2" s="23"/>
      <c r="AF2" s="23"/>
      <c r="AG2" s="23"/>
      <c r="AH2" s="23"/>
      <c r="AI2" s="23"/>
      <c r="AJ2" s="23"/>
      <c r="AK2" s="23"/>
      <c r="AL2" s="93" t="s">
        <v>2452</v>
      </c>
      <c r="AM2" s="23"/>
      <c r="AN2" s="23"/>
      <c r="AO2" s="23"/>
      <c r="AP2" s="23"/>
      <c r="AQ2" s="23"/>
      <c r="AR2" s="23"/>
      <c r="AS2" s="23"/>
      <c r="AT2" s="93" t="s">
        <v>2452</v>
      </c>
      <c r="AU2" s="23"/>
      <c r="AV2" s="23"/>
      <c r="AW2" s="23"/>
      <c r="AX2" s="23"/>
      <c r="AY2" s="23"/>
      <c r="AZ2" s="23"/>
      <c r="BA2" s="23"/>
      <c r="BB2" s="93" t="s">
        <v>2452</v>
      </c>
      <c r="BC2" s="23"/>
      <c r="BD2" s="23"/>
      <c r="BE2" s="23"/>
      <c r="BF2" s="23"/>
      <c r="BG2" s="23"/>
      <c r="BH2" s="23"/>
      <c r="BI2" s="23"/>
      <c r="BJ2" s="93" t="s">
        <v>2452</v>
      </c>
      <c r="BK2" s="23"/>
      <c r="BL2" s="23"/>
      <c r="BM2" s="23"/>
      <c r="BN2" s="23"/>
      <c r="BO2" s="23"/>
      <c r="BP2" s="23"/>
      <c r="BQ2" s="23"/>
      <c r="BR2" s="93" t="s">
        <v>2452</v>
      </c>
      <c r="BS2" s="23"/>
      <c r="BT2" s="23"/>
      <c r="BU2" s="23"/>
      <c r="BV2" s="23"/>
      <c r="BW2" s="23"/>
      <c r="BX2" s="23"/>
      <c r="BY2" s="23"/>
      <c r="BZ2" s="93" t="s">
        <v>2452</v>
      </c>
      <c r="CA2" s="23"/>
      <c r="CB2" s="23"/>
      <c r="CC2" s="23"/>
      <c r="CD2" s="23"/>
      <c r="CE2" s="23"/>
      <c r="CF2" s="23"/>
      <c r="CG2" s="23"/>
      <c r="CH2" s="93" t="s">
        <v>2452</v>
      </c>
      <c r="CI2" s="23"/>
      <c r="CJ2" s="23"/>
      <c r="CK2" s="23"/>
      <c r="CL2" s="23"/>
      <c r="CM2" s="23"/>
      <c r="CN2" s="23"/>
      <c r="CO2" s="23"/>
      <c r="CP2" s="93" t="s">
        <v>2452</v>
      </c>
      <c r="CQ2" s="23"/>
      <c r="CR2" s="23"/>
      <c r="CS2" s="23"/>
      <c r="CT2" s="23"/>
      <c r="CU2" s="23"/>
      <c r="CV2" s="23"/>
      <c r="CW2" s="23"/>
      <c r="CX2" s="93" t="s">
        <v>2452</v>
      </c>
      <c r="CY2" s="23"/>
      <c r="CZ2" s="23"/>
      <c r="DA2" s="23"/>
      <c r="DB2" s="23"/>
      <c r="DC2" s="23"/>
      <c r="DD2" s="23"/>
      <c r="DE2" s="23"/>
      <c r="DF2" s="93" t="s">
        <v>2452</v>
      </c>
      <c r="DG2" s="23"/>
      <c r="DH2" s="23"/>
      <c r="DI2" s="23"/>
      <c r="DJ2" s="23"/>
      <c r="DK2" s="23"/>
      <c r="DL2" s="23"/>
      <c r="DM2" s="23"/>
      <c r="DN2" s="93" t="s">
        <v>2452</v>
      </c>
      <c r="DO2" s="23"/>
      <c r="DP2" s="23"/>
      <c r="DQ2" s="23"/>
      <c r="DR2" s="23"/>
      <c r="DS2" s="23"/>
      <c r="DT2" s="23"/>
      <c r="DU2" s="23"/>
      <c r="DV2" s="93" t="s">
        <v>2452</v>
      </c>
      <c r="DW2" s="23"/>
      <c r="DX2" s="23"/>
      <c r="DY2" s="23"/>
      <c r="DZ2" s="23"/>
      <c r="EA2" s="23"/>
      <c r="EB2" s="23"/>
      <c r="EC2" s="23"/>
      <c r="ED2" s="93" t="s">
        <v>2452</v>
      </c>
      <c r="EE2" s="23"/>
      <c r="EF2" s="23"/>
      <c r="EG2" s="23"/>
      <c r="EH2" s="23"/>
      <c r="EI2" s="23"/>
      <c r="EJ2" s="23"/>
      <c r="EK2" s="23"/>
      <c r="EL2" s="93" t="s">
        <v>2452</v>
      </c>
      <c r="EM2" s="23"/>
      <c r="EN2" s="23"/>
      <c r="EO2" s="23"/>
      <c r="EP2" s="23"/>
      <c r="EQ2" s="23"/>
      <c r="ER2" s="23"/>
      <c r="ES2" s="23"/>
      <c r="ET2" s="93" t="s">
        <v>2452</v>
      </c>
      <c r="EU2" s="23"/>
      <c r="EV2" s="23"/>
      <c r="EW2" s="23"/>
      <c r="EX2" s="23"/>
      <c r="EY2" s="23"/>
      <c r="EZ2" s="23"/>
      <c r="FA2" s="23"/>
      <c r="FB2" s="93" t="s">
        <v>2452</v>
      </c>
      <c r="FC2" s="23"/>
      <c r="FD2" s="23"/>
      <c r="FE2" s="23"/>
      <c r="FF2" s="23"/>
      <c r="FG2" s="23"/>
      <c r="FH2" s="23"/>
      <c r="FI2" s="23"/>
      <c r="FJ2" s="93" t="s">
        <v>2452</v>
      </c>
      <c r="FK2" s="23"/>
      <c r="FL2" s="23"/>
      <c r="FM2" s="23"/>
      <c r="FN2" s="23"/>
      <c r="FO2" s="23"/>
      <c r="FP2" s="23"/>
      <c r="FQ2" s="23"/>
      <c r="FR2" s="93" t="s">
        <v>2452</v>
      </c>
      <c r="FS2" s="23"/>
      <c r="FT2" s="23"/>
      <c r="FU2" s="23"/>
      <c r="FV2" s="23"/>
      <c r="FW2" s="23"/>
      <c r="FX2" s="23"/>
      <c r="FY2" s="23"/>
      <c r="FZ2" s="93" t="s">
        <v>2452</v>
      </c>
      <c r="GA2" s="23"/>
      <c r="GB2" s="23"/>
      <c r="GC2" s="23"/>
      <c r="GD2" s="23"/>
      <c r="GE2" s="23"/>
      <c r="GF2" s="23"/>
      <c r="GG2" s="23"/>
      <c r="GH2" s="93" t="s">
        <v>2452</v>
      </c>
      <c r="GI2" s="23"/>
      <c r="GJ2" s="23"/>
      <c r="GK2" s="23"/>
      <c r="GL2" s="23"/>
      <c r="GM2" s="23"/>
      <c r="GN2" s="23"/>
      <c r="GO2" s="23"/>
      <c r="GP2" s="93" t="s">
        <v>2452</v>
      </c>
      <c r="GQ2" s="23"/>
      <c r="GR2" s="23"/>
      <c r="GS2" s="23"/>
      <c r="GT2" s="23"/>
      <c r="GU2" s="23"/>
      <c r="GV2" s="23"/>
      <c r="GW2" s="23"/>
      <c r="GX2" s="93" t="s">
        <v>2452</v>
      </c>
      <c r="GY2" s="23"/>
      <c r="GZ2" s="23"/>
      <c r="HA2" s="23"/>
      <c r="HB2" s="23"/>
      <c r="HC2" s="23"/>
      <c r="HD2" s="23"/>
      <c r="HE2" s="23"/>
      <c r="HF2" s="93" t="s">
        <v>2452</v>
      </c>
      <c r="HG2" s="23"/>
      <c r="HH2" s="23"/>
      <c r="HI2" s="23"/>
      <c r="HJ2" s="23"/>
      <c r="HK2" s="23"/>
      <c r="HL2" s="23"/>
      <c r="HM2" s="23"/>
      <c r="HN2" s="93" t="s">
        <v>2452</v>
      </c>
      <c r="HO2" s="23"/>
      <c r="HP2" s="23"/>
      <c r="HQ2" s="23"/>
      <c r="HR2" s="23"/>
      <c r="HS2" s="23"/>
      <c r="HT2" s="23"/>
      <c r="HU2" s="23"/>
      <c r="HV2" s="93" t="s">
        <v>2452</v>
      </c>
      <c r="HW2" s="23"/>
      <c r="HX2" s="23"/>
      <c r="HY2" s="23"/>
      <c r="HZ2" s="23"/>
      <c r="IA2" s="23"/>
      <c r="IB2" s="23"/>
      <c r="IC2" s="23"/>
      <c r="ID2" s="93" t="s">
        <v>2452</v>
      </c>
      <c r="IE2" s="23"/>
      <c r="IF2" s="23"/>
      <c r="IG2" s="23"/>
      <c r="IH2" s="23"/>
      <c r="II2" s="23"/>
      <c r="IJ2" s="23"/>
      <c r="IK2" s="23"/>
      <c r="IL2" s="93" t="s">
        <v>2452</v>
      </c>
      <c r="IM2" s="23"/>
      <c r="IN2" s="23"/>
      <c r="IO2" s="23"/>
      <c r="IP2" s="23"/>
      <c r="IQ2" s="23"/>
      <c r="IR2" s="23"/>
      <c r="IS2" s="23"/>
      <c r="IT2" s="93" t="s">
        <v>2452</v>
      </c>
      <c r="IU2" s="23"/>
      <c r="IV2" s="23"/>
      <c r="IW2" s="23"/>
      <c r="IX2" s="23"/>
      <c r="IY2" s="23"/>
      <c r="IZ2" s="23"/>
      <c r="JA2" s="23"/>
      <c r="JB2" s="93" t="s">
        <v>2452</v>
      </c>
      <c r="JC2" s="23"/>
      <c r="JD2" s="23"/>
      <c r="JE2" s="23"/>
      <c r="JF2" s="23"/>
      <c r="JG2" s="23"/>
      <c r="JH2" s="23"/>
      <c r="JI2" s="23"/>
      <c r="JJ2" s="93" t="s">
        <v>2452</v>
      </c>
      <c r="JK2" s="23"/>
      <c r="JL2" s="23"/>
      <c r="JM2" s="23"/>
      <c r="JN2" s="23"/>
      <c r="JO2" s="23"/>
      <c r="JP2" s="23"/>
      <c r="JQ2" s="23"/>
      <c r="JR2" s="93" t="s">
        <v>2452</v>
      </c>
      <c r="JS2" s="23"/>
      <c r="JT2" s="23"/>
      <c r="JU2" s="23"/>
      <c r="JV2" s="23"/>
      <c r="JW2" s="23"/>
      <c r="JX2" s="23"/>
      <c r="JY2" s="23"/>
      <c r="JZ2" s="93" t="s">
        <v>2452</v>
      </c>
      <c r="KA2" s="23"/>
      <c r="KB2" s="23"/>
      <c r="KC2" s="23"/>
      <c r="KD2" s="23"/>
      <c r="KE2" s="23"/>
      <c r="KF2" s="23"/>
      <c r="KG2" s="23"/>
      <c r="KH2" s="93" t="s">
        <v>2452</v>
      </c>
      <c r="KI2" s="23"/>
      <c r="KJ2" s="23"/>
      <c r="KK2" s="23"/>
      <c r="KL2" s="23"/>
      <c r="KM2" s="23"/>
      <c r="KN2" s="23"/>
      <c r="KO2" s="23"/>
      <c r="KP2" s="93" t="s">
        <v>2452</v>
      </c>
      <c r="KQ2" s="23"/>
      <c r="KR2" s="23"/>
      <c r="KS2" s="23"/>
      <c r="KT2" s="23"/>
      <c r="KU2" s="23"/>
      <c r="KV2" s="23"/>
      <c r="KW2" s="23"/>
      <c r="KX2" s="93" t="s">
        <v>2452</v>
      </c>
      <c r="KY2" s="23"/>
      <c r="KZ2" s="23"/>
      <c r="LA2" s="23"/>
      <c r="LB2" s="23"/>
      <c r="LC2" s="23"/>
      <c r="LD2" s="23"/>
      <c r="LE2" s="23"/>
      <c r="LF2" s="93" t="s">
        <v>2452</v>
      </c>
      <c r="LG2" s="23"/>
      <c r="LH2" s="23"/>
      <c r="LI2" s="23"/>
      <c r="LJ2" s="23"/>
      <c r="LK2" s="23"/>
      <c r="LL2" s="23"/>
      <c r="LM2" s="23"/>
      <c r="LN2" s="93" t="s">
        <v>2452</v>
      </c>
      <c r="LO2" s="23"/>
      <c r="LP2" s="23"/>
      <c r="LQ2" s="23"/>
      <c r="LR2" s="23"/>
      <c r="LS2" s="23"/>
      <c r="LT2" s="23"/>
      <c r="LU2" s="23"/>
      <c r="LV2" s="93" t="s">
        <v>2452</v>
      </c>
      <c r="LW2" s="23"/>
      <c r="LX2" s="23"/>
      <c r="LY2" s="23"/>
      <c r="LZ2" s="23"/>
      <c r="MA2" s="23"/>
      <c r="MB2" s="23"/>
      <c r="MC2" s="23"/>
      <c r="MD2" s="93" t="s">
        <v>2452</v>
      </c>
      <c r="ME2" s="23"/>
      <c r="MF2" s="23"/>
      <c r="MG2" s="23"/>
      <c r="MH2" s="23"/>
      <c r="MI2" s="23"/>
      <c r="MJ2" s="23"/>
      <c r="MK2" s="23"/>
      <c r="ML2" s="93" t="s">
        <v>2452</v>
      </c>
      <c r="MM2" s="23"/>
      <c r="MN2" s="23"/>
      <c r="MO2" s="23"/>
      <c r="MP2" s="23"/>
      <c r="MQ2" s="23"/>
      <c r="MR2" s="23"/>
      <c r="MS2" s="23"/>
      <c r="MT2" s="93" t="s">
        <v>2452</v>
      </c>
      <c r="MU2" s="23"/>
      <c r="MV2" s="23"/>
      <c r="MW2" s="23"/>
      <c r="MX2" s="23"/>
      <c r="MY2" s="23"/>
      <c r="MZ2" s="23"/>
      <c r="NA2" s="23"/>
      <c r="NB2" s="93" t="s">
        <v>2452</v>
      </c>
      <c r="NC2" s="23"/>
      <c r="ND2" s="23"/>
      <c r="NE2" s="23"/>
      <c r="NF2" s="23"/>
      <c r="NG2" s="23"/>
      <c r="NH2" s="23"/>
      <c r="NI2" s="23"/>
      <c r="NJ2" s="93" t="s">
        <v>2452</v>
      </c>
      <c r="NK2" s="23"/>
      <c r="NL2" s="23"/>
      <c r="NM2" s="23"/>
      <c r="NN2" s="23"/>
      <c r="NO2" s="23"/>
      <c r="NP2" s="23"/>
      <c r="NQ2" s="23"/>
      <c r="NR2" s="93" t="s">
        <v>2452</v>
      </c>
      <c r="NS2" s="23"/>
      <c r="NT2" s="23"/>
      <c r="NU2" s="23"/>
      <c r="NV2" s="23"/>
      <c r="NW2" s="23"/>
      <c r="NX2" s="23"/>
      <c r="NY2" s="23"/>
      <c r="NZ2" s="93" t="s">
        <v>2452</v>
      </c>
      <c r="OA2" s="23"/>
      <c r="OB2" s="23"/>
      <c r="OC2" s="23"/>
      <c r="OD2" s="23"/>
      <c r="OE2" s="23"/>
      <c r="OF2" s="23"/>
      <c r="OG2" s="23"/>
      <c r="OH2" s="93" t="s">
        <v>2452</v>
      </c>
      <c r="OI2" s="23"/>
      <c r="OJ2" s="23"/>
      <c r="OK2" s="23"/>
      <c r="OL2" s="23"/>
      <c r="OM2" s="23"/>
      <c r="ON2" s="23"/>
      <c r="OO2" s="23"/>
      <c r="OP2" s="93" t="s">
        <v>2452</v>
      </c>
      <c r="OQ2" s="23"/>
      <c r="OR2" s="23"/>
      <c r="OS2" s="23"/>
      <c r="OT2" s="23"/>
      <c r="OU2" s="23"/>
      <c r="OV2" s="23"/>
      <c r="OW2" s="23"/>
      <c r="OX2" s="93" t="s">
        <v>2452</v>
      </c>
      <c r="OY2" s="23"/>
      <c r="OZ2" s="23"/>
      <c r="PA2" s="23"/>
      <c r="PB2" s="23"/>
      <c r="PC2" s="23"/>
      <c r="PD2" s="23"/>
      <c r="PE2" s="23"/>
      <c r="PF2" s="93" t="s">
        <v>2452</v>
      </c>
      <c r="PG2" s="23"/>
      <c r="PH2" s="23"/>
      <c r="PI2" s="23"/>
      <c r="PJ2" s="23"/>
      <c r="PK2" s="23"/>
      <c r="PL2" s="23"/>
      <c r="PM2" s="23"/>
      <c r="PN2" s="93" t="s">
        <v>2452</v>
      </c>
      <c r="PO2" s="23"/>
      <c r="PP2" s="23"/>
      <c r="PQ2" s="23"/>
      <c r="PR2" s="23"/>
      <c r="PS2" s="23"/>
      <c r="PT2" s="23"/>
      <c r="PU2" s="23"/>
      <c r="PV2" s="93" t="s">
        <v>2452</v>
      </c>
      <c r="PW2" s="23"/>
      <c r="PX2" s="23"/>
      <c r="PY2" s="23"/>
      <c r="PZ2" s="23"/>
      <c r="QA2" s="23"/>
      <c r="QB2" s="23"/>
      <c r="QC2" s="23"/>
      <c r="QD2" s="93" t="s">
        <v>2452</v>
      </c>
      <c r="QE2" s="23"/>
      <c r="QF2" s="23"/>
      <c r="QG2" s="23"/>
      <c r="QH2" s="23"/>
      <c r="QI2" s="23"/>
      <c r="QJ2" s="23"/>
      <c r="QK2" s="23"/>
      <c r="QL2" s="93" t="s">
        <v>2452</v>
      </c>
      <c r="QM2" s="23"/>
      <c r="QN2" s="23"/>
      <c r="QO2" s="23"/>
      <c r="QP2" s="23"/>
      <c r="QQ2" s="23"/>
      <c r="QR2" s="23"/>
      <c r="QS2" s="23"/>
      <c r="QT2" s="93" t="s">
        <v>2452</v>
      </c>
      <c r="QU2" s="23"/>
      <c r="QV2" s="23"/>
      <c r="QW2" s="23"/>
      <c r="QX2" s="23"/>
      <c r="QY2" s="23"/>
      <c r="QZ2" s="23"/>
      <c r="RA2" s="23"/>
      <c r="RB2" s="93" t="s">
        <v>2452</v>
      </c>
      <c r="RC2" s="23"/>
      <c r="RD2" s="23"/>
      <c r="RE2" s="23"/>
      <c r="RF2" s="23"/>
      <c r="RG2" s="23"/>
      <c r="RH2" s="23"/>
      <c r="RI2" s="23"/>
      <c r="RJ2" s="93" t="s">
        <v>2452</v>
      </c>
      <c r="RK2" s="23"/>
      <c r="RL2" s="23"/>
      <c r="RM2" s="23"/>
      <c r="RN2" s="23"/>
      <c r="RO2" s="23"/>
      <c r="RP2" s="23"/>
      <c r="RQ2" s="23"/>
      <c r="RR2" s="93" t="s">
        <v>2452</v>
      </c>
      <c r="RS2" s="23"/>
      <c r="RT2" s="23"/>
      <c r="RU2" s="23"/>
      <c r="RV2" s="23"/>
      <c r="RW2" s="23"/>
      <c r="RX2" s="23"/>
      <c r="RY2" s="23"/>
      <c r="RZ2" s="93" t="s">
        <v>2452</v>
      </c>
      <c r="SA2" s="23"/>
      <c r="SB2" s="23"/>
      <c r="SC2" s="23"/>
      <c r="SD2" s="23"/>
      <c r="SE2" s="23"/>
      <c r="SF2" s="23"/>
      <c r="SG2" s="23"/>
      <c r="SH2" s="93" t="s">
        <v>2452</v>
      </c>
      <c r="SI2" s="23"/>
      <c r="SJ2" s="23"/>
      <c r="SK2" s="23"/>
      <c r="SL2" s="23"/>
      <c r="SM2" s="23"/>
      <c r="SN2" s="23"/>
      <c r="SO2" s="23"/>
      <c r="SP2" s="93" t="s">
        <v>2452</v>
      </c>
      <c r="SQ2" s="23"/>
      <c r="SR2" s="23"/>
      <c r="SS2" s="23"/>
      <c r="ST2" s="23"/>
      <c r="SU2" s="23"/>
      <c r="SV2" s="23"/>
      <c r="SW2" s="23"/>
      <c r="SX2" s="93" t="s">
        <v>2452</v>
      </c>
      <c r="SY2" s="23"/>
      <c r="SZ2" s="23"/>
      <c r="TA2" s="23"/>
      <c r="TB2" s="23"/>
      <c r="TC2" s="23"/>
      <c r="TD2" s="23"/>
      <c r="TE2" s="23"/>
      <c r="TF2" s="93" t="s">
        <v>2452</v>
      </c>
      <c r="TG2" s="23"/>
      <c r="TH2" s="23"/>
      <c r="TI2" s="23"/>
      <c r="TJ2" s="23"/>
      <c r="TK2" s="23"/>
      <c r="TL2" s="23"/>
      <c r="TM2" s="23"/>
      <c r="TN2" s="93" t="s">
        <v>2452</v>
      </c>
      <c r="TO2" s="23"/>
      <c r="TP2" s="23"/>
      <c r="TQ2" s="23"/>
      <c r="TR2" s="23"/>
      <c r="TS2" s="23"/>
      <c r="TT2" s="23"/>
      <c r="TU2" s="23"/>
      <c r="TV2" s="93" t="s">
        <v>2452</v>
      </c>
      <c r="TW2" s="23"/>
      <c r="TX2" s="23"/>
      <c r="TY2" s="23"/>
      <c r="TZ2" s="23"/>
      <c r="UA2" s="23"/>
      <c r="UB2" s="23"/>
      <c r="UC2" s="23"/>
      <c r="UD2" s="93" t="s">
        <v>2452</v>
      </c>
      <c r="UE2" s="23"/>
      <c r="UF2" s="23"/>
      <c r="UG2" s="23"/>
      <c r="UH2" s="23"/>
      <c r="UI2" s="23"/>
      <c r="UJ2" s="23"/>
      <c r="UK2" s="23"/>
      <c r="UL2" s="93" t="s">
        <v>2452</v>
      </c>
      <c r="UM2" s="23"/>
      <c r="UN2" s="23"/>
      <c r="UO2" s="23"/>
      <c r="UP2" s="23"/>
      <c r="UQ2" s="23"/>
      <c r="UR2" s="23"/>
      <c r="US2" s="23"/>
      <c r="UT2" s="93" t="s">
        <v>2452</v>
      </c>
      <c r="UU2" s="23"/>
      <c r="UV2" s="23"/>
      <c r="UW2" s="23"/>
      <c r="UX2" s="23"/>
      <c r="UY2" s="23"/>
      <c r="UZ2" s="23"/>
      <c r="VA2" s="23"/>
      <c r="VB2" s="93" t="s">
        <v>2452</v>
      </c>
      <c r="VC2" s="23"/>
      <c r="VD2" s="23"/>
      <c r="VE2" s="23"/>
      <c r="VF2" s="23"/>
      <c r="VG2" s="23"/>
      <c r="VH2" s="23"/>
      <c r="VI2" s="23"/>
      <c r="VJ2" s="93" t="s">
        <v>2452</v>
      </c>
      <c r="VK2" s="23"/>
      <c r="VL2" s="23"/>
      <c r="VM2" s="23"/>
      <c r="VN2" s="23"/>
      <c r="VO2" s="23"/>
      <c r="VP2" s="23"/>
      <c r="VQ2" s="23"/>
      <c r="VR2" s="93" t="s">
        <v>2452</v>
      </c>
      <c r="VS2" s="23"/>
      <c r="VT2" s="23"/>
      <c r="VU2" s="23"/>
      <c r="VV2" s="23"/>
      <c r="VW2" s="23"/>
      <c r="VX2" s="23"/>
      <c r="VY2" s="23"/>
      <c r="VZ2" s="93" t="s">
        <v>2452</v>
      </c>
      <c r="WA2" s="23"/>
      <c r="WB2" s="23"/>
      <c r="WC2" s="23"/>
      <c r="WD2" s="23"/>
      <c r="WE2" s="23"/>
      <c r="WF2" s="23"/>
      <c r="WG2" s="23"/>
      <c r="WH2" s="93" t="s">
        <v>2452</v>
      </c>
      <c r="WI2" s="23"/>
      <c r="WJ2" s="23"/>
      <c r="WK2" s="23"/>
      <c r="WL2" s="23"/>
      <c r="WM2" s="23"/>
      <c r="WN2" s="23"/>
      <c r="WO2" s="23"/>
      <c r="WP2" s="93" t="s">
        <v>2452</v>
      </c>
      <c r="WQ2" s="23"/>
      <c r="WR2" s="23"/>
      <c r="WS2" s="23"/>
      <c r="WT2" s="23"/>
      <c r="WU2" s="23"/>
      <c r="WV2" s="23"/>
      <c r="WW2" s="23"/>
      <c r="WX2" s="93" t="s">
        <v>2452</v>
      </c>
      <c r="WY2" s="23"/>
      <c r="WZ2" s="23"/>
      <c r="XA2" s="23"/>
      <c r="XB2" s="23"/>
      <c r="XC2" s="23"/>
      <c r="XD2" s="23"/>
      <c r="XE2" s="23"/>
      <c r="XF2" s="93" t="s">
        <v>2452</v>
      </c>
      <c r="XG2" s="23"/>
      <c r="XH2" s="23"/>
      <c r="XI2" s="23"/>
      <c r="XJ2" s="23"/>
      <c r="XK2" s="23"/>
      <c r="XL2" s="23"/>
      <c r="XM2" s="23"/>
      <c r="XN2" s="93" t="s">
        <v>2452</v>
      </c>
      <c r="XO2" s="23"/>
      <c r="XP2" s="23"/>
      <c r="XQ2" s="23"/>
      <c r="XR2" s="23"/>
      <c r="XS2" s="23"/>
      <c r="XT2" s="23"/>
      <c r="XU2" s="23"/>
      <c r="XV2" s="93" t="s">
        <v>2452</v>
      </c>
      <c r="XW2" s="23"/>
      <c r="XX2" s="23"/>
      <c r="XY2" s="23"/>
      <c r="XZ2" s="23"/>
      <c r="YA2" s="23"/>
      <c r="YB2" s="23"/>
      <c r="YC2" s="23"/>
      <c r="YD2" s="93" t="s">
        <v>2452</v>
      </c>
      <c r="YE2" s="23"/>
      <c r="YF2" s="23"/>
      <c r="YG2" s="23"/>
      <c r="YH2" s="23"/>
      <c r="YI2" s="23"/>
      <c r="YJ2" s="23"/>
      <c r="YK2" s="23"/>
      <c r="YL2" s="93" t="s">
        <v>2452</v>
      </c>
      <c r="YM2" s="23"/>
      <c r="YN2" s="23"/>
      <c r="YO2" s="23"/>
      <c r="YP2" s="23"/>
      <c r="YQ2" s="23"/>
      <c r="YR2" s="23"/>
      <c r="YS2" s="23"/>
      <c r="YT2" s="93" t="s">
        <v>2452</v>
      </c>
      <c r="YU2" s="23"/>
      <c r="YV2" s="23"/>
      <c r="YW2" s="23"/>
      <c r="YX2" s="23"/>
      <c r="YY2" s="23"/>
      <c r="YZ2" s="23"/>
      <c r="ZA2" s="23"/>
      <c r="ZB2" s="93" t="s">
        <v>2452</v>
      </c>
      <c r="ZC2" s="23"/>
      <c r="ZD2" s="23"/>
      <c r="ZE2" s="23"/>
      <c r="ZF2" s="23"/>
      <c r="ZG2" s="23"/>
      <c r="ZH2" s="23"/>
      <c r="ZI2" s="23"/>
      <c r="ZJ2" s="93" t="s">
        <v>2452</v>
      </c>
      <c r="ZK2" s="23"/>
      <c r="ZL2" s="23"/>
      <c r="ZM2" s="23"/>
      <c r="ZN2" s="23"/>
      <c r="ZO2" s="23"/>
      <c r="ZP2" s="23"/>
      <c r="ZQ2" s="23"/>
      <c r="ZR2" s="93" t="s">
        <v>2452</v>
      </c>
      <c r="ZS2" s="23"/>
      <c r="ZT2" s="23"/>
      <c r="ZU2" s="23"/>
      <c r="ZV2" s="23"/>
      <c r="ZW2" s="23"/>
      <c r="ZX2" s="23"/>
      <c r="ZY2" s="23"/>
      <c r="ZZ2" s="93" t="s">
        <v>2452</v>
      </c>
      <c r="AAA2" s="23"/>
      <c r="AAB2" s="23"/>
      <c r="AAC2" s="23"/>
      <c r="AAD2" s="23"/>
      <c r="AAE2" s="23"/>
      <c r="AAF2" s="23"/>
      <c r="AAG2" s="23"/>
      <c r="AAH2" s="93" t="s">
        <v>2452</v>
      </c>
      <c r="AAI2" s="23"/>
      <c r="AAJ2" s="23"/>
      <c r="AAK2" s="23"/>
      <c r="AAL2" s="23"/>
      <c r="AAM2" s="23"/>
      <c r="AAN2" s="23"/>
      <c r="AAO2" s="23"/>
      <c r="AAP2" s="93" t="s">
        <v>2452</v>
      </c>
      <c r="AAQ2" s="23"/>
      <c r="AAR2" s="23"/>
      <c r="AAS2" s="23"/>
      <c r="AAT2" s="23"/>
      <c r="AAU2" s="23"/>
      <c r="AAV2" s="23"/>
      <c r="AAW2" s="23"/>
      <c r="AAX2" s="93" t="s">
        <v>2452</v>
      </c>
      <c r="AAY2" s="23"/>
      <c r="AAZ2" s="23"/>
      <c r="ABA2" s="23"/>
      <c r="ABB2" s="23"/>
      <c r="ABC2" s="23"/>
      <c r="ABD2" s="23"/>
      <c r="ABE2" s="23"/>
      <c r="ABF2" s="93" t="s">
        <v>2452</v>
      </c>
      <c r="ABG2" s="23"/>
      <c r="ABH2" s="23"/>
      <c r="ABI2" s="23"/>
      <c r="ABJ2" s="23"/>
      <c r="ABK2" s="23"/>
      <c r="ABL2" s="23"/>
      <c r="ABM2" s="23"/>
      <c r="ABN2" s="93" t="s">
        <v>2452</v>
      </c>
      <c r="ABO2" s="23"/>
      <c r="ABP2" s="23"/>
      <c r="ABQ2" s="23"/>
      <c r="ABR2" s="23"/>
      <c r="ABS2" s="23"/>
      <c r="ABT2" s="23"/>
      <c r="ABU2" s="23"/>
      <c r="ABV2" s="93" t="s">
        <v>2452</v>
      </c>
      <c r="ABW2" s="23"/>
      <c r="ABX2" s="23"/>
      <c r="ABY2" s="23"/>
      <c r="ABZ2" s="23"/>
      <c r="ACA2" s="23"/>
      <c r="ACB2" s="23"/>
      <c r="ACC2" s="23"/>
      <c r="ACD2" s="93" t="s">
        <v>2452</v>
      </c>
      <c r="ACE2" s="23"/>
      <c r="ACF2" s="23"/>
      <c r="ACG2" s="23"/>
      <c r="ACH2" s="23"/>
      <c r="ACI2" s="23"/>
      <c r="ACJ2" s="23"/>
      <c r="ACK2" s="23"/>
      <c r="ACL2" s="93" t="s">
        <v>2452</v>
      </c>
      <c r="ACM2" s="23"/>
      <c r="ACN2" s="23"/>
      <c r="ACO2" s="23"/>
      <c r="ACP2" s="23"/>
      <c r="ACQ2" s="23"/>
      <c r="ACR2" s="23"/>
      <c r="ACS2" s="23"/>
      <c r="ACT2" s="93" t="s">
        <v>2452</v>
      </c>
      <c r="ACU2" s="23"/>
      <c r="ACV2" s="23"/>
      <c r="ACW2" s="23"/>
      <c r="ACX2" s="23"/>
      <c r="ACY2" s="23"/>
      <c r="ACZ2" s="23"/>
      <c r="ADA2" s="23"/>
      <c r="ADB2" s="93" t="s">
        <v>2452</v>
      </c>
      <c r="ADC2" s="23"/>
      <c r="ADD2" s="23"/>
      <c r="ADE2" s="23"/>
      <c r="ADF2" s="23"/>
      <c r="ADG2" s="23"/>
      <c r="ADH2" s="23"/>
      <c r="ADI2" s="23"/>
      <c r="ADJ2" s="93" t="s">
        <v>2452</v>
      </c>
      <c r="ADK2" s="23"/>
      <c r="ADL2" s="23"/>
      <c r="ADM2" s="23"/>
      <c r="ADN2" s="23"/>
      <c r="ADO2" s="23"/>
      <c r="ADP2" s="23"/>
      <c r="ADQ2" s="23"/>
      <c r="ADR2" s="93" t="s">
        <v>2452</v>
      </c>
      <c r="ADS2" s="23"/>
      <c r="ADT2" s="23"/>
      <c r="ADU2" s="23"/>
      <c r="ADV2" s="23"/>
      <c r="ADW2" s="23"/>
      <c r="ADX2" s="23"/>
      <c r="ADY2" s="23"/>
      <c r="ADZ2" s="93" t="s">
        <v>2452</v>
      </c>
      <c r="AEA2" s="23"/>
      <c r="AEB2" s="23"/>
      <c r="AEC2" s="23"/>
      <c r="AED2" s="23"/>
      <c r="AEE2" s="23"/>
      <c r="AEF2" s="23"/>
      <c r="AEG2" s="23"/>
      <c r="AEH2" s="93" t="s">
        <v>2452</v>
      </c>
      <c r="AEI2" s="23"/>
      <c r="AEJ2" s="23"/>
      <c r="AEK2" s="23"/>
      <c r="AEL2" s="23"/>
      <c r="AEM2" s="23"/>
      <c r="AEN2" s="23"/>
      <c r="AEO2" s="23"/>
      <c r="AEP2" s="93" t="s">
        <v>2452</v>
      </c>
      <c r="AEQ2" s="23"/>
      <c r="AER2" s="23"/>
      <c r="AES2" s="23"/>
      <c r="AET2" s="23"/>
      <c r="AEU2" s="23"/>
      <c r="AEV2" s="23"/>
      <c r="AEW2" s="23"/>
      <c r="AEX2" s="93" t="s">
        <v>2452</v>
      </c>
      <c r="AEY2" s="23"/>
      <c r="AEZ2" s="23"/>
      <c r="AFA2" s="23"/>
      <c r="AFB2" s="23"/>
      <c r="AFC2" s="23"/>
      <c r="AFD2" s="23"/>
      <c r="AFE2" s="23"/>
      <c r="AFF2" s="93" t="s">
        <v>2452</v>
      </c>
      <c r="AFG2" s="23"/>
      <c r="AFH2" s="23"/>
      <c r="AFI2" s="23"/>
      <c r="AFJ2" s="23"/>
      <c r="AFK2" s="23"/>
      <c r="AFL2" s="23"/>
      <c r="AFM2" s="23"/>
      <c r="AFN2" s="93" t="s">
        <v>2452</v>
      </c>
      <c r="AFO2" s="23"/>
      <c r="AFP2" s="23"/>
      <c r="AFQ2" s="23"/>
      <c r="AFR2" s="23"/>
      <c r="AFS2" s="23"/>
      <c r="AFT2" s="23"/>
      <c r="AFU2" s="23"/>
      <c r="AFV2" s="93" t="s">
        <v>2452</v>
      </c>
      <c r="AFW2" s="23"/>
      <c r="AFX2" s="23"/>
      <c r="AFY2" s="23"/>
      <c r="AFZ2" s="23"/>
      <c r="AGA2" s="23"/>
      <c r="AGB2" s="23"/>
      <c r="AGC2" s="23"/>
      <c r="AGD2" s="93" t="s">
        <v>2452</v>
      </c>
      <c r="AGE2" s="23"/>
      <c r="AGF2" s="23"/>
      <c r="AGG2" s="23"/>
      <c r="AGH2" s="23"/>
      <c r="AGI2" s="23"/>
      <c r="AGJ2" s="23"/>
      <c r="AGK2" s="23"/>
      <c r="AGL2" s="93" t="s">
        <v>2452</v>
      </c>
      <c r="AGM2" s="23"/>
      <c r="AGN2" s="23"/>
      <c r="AGO2" s="23"/>
      <c r="AGP2" s="23"/>
      <c r="AGQ2" s="23"/>
      <c r="AGR2" s="23"/>
      <c r="AGS2" s="23"/>
      <c r="AGT2" s="93" t="s">
        <v>2452</v>
      </c>
      <c r="AGU2" s="23"/>
      <c r="AGV2" s="23"/>
      <c r="AGW2" s="23"/>
      <c r="AGX2" s="23"/>
      <c r="AGY2" s="23"/>
      <c r="AGZ2" s="23"/>
      <c r="AHA2" s="23"/>
      <c r="AHB2" s="93" t="s">
        <v>2452</v>
      </c>
      <c r="AHC2" s="23"/>
      <c r="AHD2" s="23"/>
      <c r="AHE2" s="23"/>
      <c r="AHF2" s="23"/>
      <c r="AHG2" s="23"/>
      <c r="AHH2" s="23"/>
      <c r="AHI2" s="23"/>
      <c r="AHJ2" s="93" t="s">
        <v>2452</v>
      </c>
      <c r="AHK2" s="23"/>
      <c r="AHL2" s="23"/>
      <c r="AHM2" s="23"/>
      <c r="AHN2" s="23"/>
      <c r="AHO2" s="23"/>
      <c r="AHP2" s="23"/>
      <c r="AHQ2" s="23"/>
      <c r="AHR2" s="93" t="s">
        <v>2452</v>
      </c>
      <c r="AHS2" s="23"/>
      <c r="AHT2" s="23"/>
      <c r="AHU2" s="23"/>
      <c r="AHV2" s="23"/>
      <c r="AHW2" s="23"/>
      <c r="AHX2" s="23"/>
      <c r="AHY2" s="23"/>
      <c r="AHZ2" s="93" t="s">
        <v>2452</v>
      </c>
      <c r="AIA2" s="23"/>
      <c r="AIB2" s="23"/>
      <c r="AIC2" s="23"/>
      <c r="AID2" s="23"/>
      <c r="AIE2" s="23"/>
      <c r="AIF2" s="23"/>
      <c r="AIG2" s="23"/>
      <c r="AIH2" s="93" t="s">
        <v>2452</v>
      </c>
      <c r="AII2" s="23"/>
      <c r="AIJ2" s="23"/>
      <c r="AIK2" s="23"/>
      <c r="AIL2" s="23"/>
      <c r="AIM2" s="23"/>
      <c r="AIN2" s="23"/>
      <c r="AIO2" s="23"/>
      <c r="AIP2" s="93" t="s">
        <v>2452</v>
      </c>
      <c r="AIQ2" s="23"/>
      <c r="AIR2" s="23"/>
      <c r="AIS2" s="23"/>
      <c r="AIT2" s="23"/>
      <c r="AIU2" s="23"/>
      <c r="AIV2" s="23"/>
      <c r="AIW2" s="23"/>
      <c r="AIX2" s="93" t="s">
        <v>2452</v>
      </c>
      <c r="AIY2" s="23"/>
      <c r="AIZ2" s="23"/>
      <c r="AJA2" s="23"/>
      <c r="AJB2" s="23"/>
      <c r="AJC2" s="23"/>
      <c r="AJD2" s="23"/>
      <c r="AJE2" s="23"/>
      <c r="AJF2" s="93" t="s">
        <v>2452</v>
      </c>
      <c r="AJG2" s="23"/>
      <c r="AJH2" s="23"/>
      <c r="AJI2" s="23"/>
      <c r="AJJ2" s="23"/>
      <c r="AJK2" s="23"/>
      <c r="AJL2" s="23"/>
      <c r="AJM2" s="23"/>
      <c r="AJN2" s="93" t="s">
        <v>2452</v>
      </c>
      <c r="AJO2" s="23"/>
      <c r="AJP2" s="23"/>
      <c r="AJQ2" s="23"/>
      <c r="AJR2" s="23"/>
      <c r="AJS2" s="23"/>
      <c r="AJT2" s="23"/>
      <c r="AJU2" s="23"/>
      <c r="AJV2" s="93" t="s">
        <v>2452</v>
      </c>
      <c r="AJW2" s="23"/>
      <c r="AJX2" s="23"/>
      <c r="AJY2" s="23"/>
      <c r="AJZ2" s="23"/>
      <c r="AKA2" s="23"/>
      <c r="AKB2" s="23"/>
      <c r="AKC2" s="23"/>
      <c r="AKD2" s="93" t="s">
        <v>2452</v>
      </c>
      <c r="AKE2" s="23"/>
      <c r="AKF2" s="23"/>
      <c r="AKG2" s="23"/>
      <c r="AKH2" s="23"/>
      <c r="AKI2" s="23"/>
      <c r="AKJ2" s="23"/>
      <c r="AKK2" s="23"/>
      <c r="AKL2" s="93" t="s">
        <v>2452</v>
      </c>
      <c r="AKM2" s="23"/>
      <c r="AKN2" s="23"/>
      <c r="AKO2" s="23"/>
      <c r="AKP2" s="23"/>
      <c r="AKQ2" s="23"/>
      <c r="AKR2" s="23"/>
      <c r="AKS2" s="23"/>
      <c r="AKT2" s="93" t="s">
        <v>2452</v>
      </c>
      <c r="AKU2" s="23"/>
      <c r="AKV2" s="23"/>
      <c r="AKW2" s="23"/>
      <c r="AKX2" s="23"/>
      <c r="AKY2" s="23"/>
      <c r="AKZ2" s="23"/>
      <c r="ALA2" s="23"/>
      <c r="ALB2" s="93" t="s">
        <v>2452</v>
      </c>
      <c r="ALC2" s="23"/>
      <c r="ALD2" s="23"/>
      <c r="ALE2" s="23"/>
      <c r="ALF2" s="23"/>
      <c r="ALG2" s="23"/>
      <c r="ALH2" s="23"/>
      <c r="ALI2" s="23"/>
      <c r="ALJ2" s="93" t="s">
        <v>2452</v>
      </c>
      <c r="ALK2" s="23"/>
      <c r="ALL2" s="23"/>
      <c r="ALM2" s="23"/>
      <c r="ALN2" s="23"/>
      <c r="ALO2" s="23"/>
      <c r="ALP2" s="23"/>
      <c r="ALQ2" s="23"/>
      <c r="ALR2" s="93" t="s">
        <v>2452</v>
      </c>
      <c r="ALS2" s="23"/>
      <c r="ALT2" s="23"/>
      <c r="ALU2" s="23"/>
      <c r="ALV2" s="23"/>
      <c r="ALW2" s="23"/>
      <c r="ALX2" s="23"/>
      <c r="ALY2" s="23"/>
      <c r="ALZ2" s="93" t="s">
        <v>2452</v>
      </c>
      <c r="AMA2" s="23"/>
      <c r="AMB2" s="23"/>
      <c r="AMC2" s="23"/>
      <c r="AMD2" s="23"/>
      <c r="AME2" s="23"/>
      <c r="AMF2" s="23"/>
      <c r="AMG2" s="23"/>
      <c r="AMH2" s="93" t="s">
        <v>2452</v>
      </c>
      <c r="AMI2" s="23"/>
      <c r="AMJ2" s="23"/>
      <c r="AMK2" s="23"/>
      <c r="AML2" s="23"/>
      <c r="AMM2" s="23"/>
      <c r="AMN2" s="23"/>
      <c r="AMO2" s="23"/>
      <c r="AMP2" s="93" t="s">
        <v>2452</v>
      </c>
      <c r="AMQ2" s="23"/>
      <c r="AMR2" s="23"/>
      <c r="AMS2" s="23"/>
      <c r="AMT2" s="23"/>
      <c r="AMU2" s="23"/>
      <c r="AMV2" s="23"/>
      <c r="AMW2" s="23"/>
      <c r="AMX2" s="93" t="s">
        <v>2452</v>
      </c>
      <c r="AMY2" s="23"/>
      <c r="AMZ2" s="23"/>
      <c r="ANA2" s="23"/>
      <c r="ANB2" s="23"/>
      <c r="ANC2" s="23"/>
      <c r="AND2" s="23"/>
      <c r="ANE2" s="23"/>
      <c r="ANF2" s="93" t="s">
        <v>2452</v>
      </c>
      <c r="ANG2" s="23"/>
      <c r="ANH2" s="23"/>
      <c r="ANI2" s="23"/>
      <c r="ANJ2" s="23"/>
      <c r="ANK2" s="23"/>
      <c r="ANL2" s="23"/>
      <c r="ANM2" s="23"/>
      <c r="ANN2" s="93" t="s">
        <v>2452</v>
      </c>
      <c r="ANO2" s="23"/>
      <c r="ANP2" s="23"/>
      <c r="ANQ2" s="23"/>
      <c r="ANR2" s="23"/>
      <c r="ANS2" s="23"/>
      <c r="ANT2" s="23"/>
      <c r="ANU2" s="23"/>
      <c r="ANV2" s="93" t="s">
        <v>2452</v>
      </c>
      <c r="ANW2" s="23"/>
      <c r="ANX2" s="23"/>
      <c r="ANY2" s="23"/>
      <c r="ANZ2" s="23"/>
      <c r="AOA2" s="23"/>
      <c r="AOB2" s="23"/>
      <c r="AOC2" s="23"/>
      <c r="AOD2" s="93" t="s">
        <v>2452</v>
      </c>
      <c r="AOE2" s="23"/>
      <c r="AOF2" s="23"/>
      <c r="AOG2" s="23"/>
      <c r="AOH2" s="23"/>
      <c r="AOI2" s="23"/>
      <c r="AOJ2" s="23"/>
      <c r="AOK2" s="23"/>
      <c r="AOL2" s="93" t="s">
        <v>2452</v>
      </c>
      <c r="AOM2" s="23"/>
      <c r="AON2" s="23"/>
      <c r="AOO2" s="23"/>
      <c r="AOP2" s="23"/>
      <c r="AOQ2" s="23"/>
      <c r="AOR2" s="23"/>
      <c r="AOS2" s="23"/>
      <c r="AOT2" s="93" t="s">
        <v>2452</v>
      </c>
      <c r="AOU2" s="23"/>
      <c r="AOV2" s="23"/>
      <c r="AOW2" s="23"/>
      <c r="AOX2" s="23"/>
      <c r="AOY2" s="23"/>
      <c r="AOZ2" s="23"/>
      <c r="APA2" s="23"/>
      <c r="APB2" s="93" t="s">
        <v>2452</v>
      </c>
      <c r="APC2" s="23"/>
      <c r="APD2" s="23"/>
      <c r="APE2" s="23"/>
      <c r="APF2" s="23"/>
      <c r="APG2" s="23"/>
      <c r="APH2" s="23"/>
      <c r="API2" s="23"/>
      <c r="APJ2" s="93" t="s">
        <v>2452</v>
      </c>
      <c r="APK2" s="23"/>
      <c r="APL2" s="23"/>
      <c r="APM2" s="23"/>
      <c r="APN2" s="23"/>
      <c r="APO2" s="23"/>
      <c r="APP2" s="23"/>
      <c r="APQ2" s="23"/>
      <c r="APR2" s="93" t="s">
        <v>2452</v>
      </c>
      <c r="APS2" s="23"/>
      <c r="APT2" s="23"/>
      <c r="APU2" s="23"/>
      <c r="APV2" s="23"/>
      <c r="APW2" s="23"/>
      <c r="APX2" s="23"/>
      <c r="APY2" s="23"/>
      <c r="APZ2" s="93" t="s">
        <v>2452</v>
      </c>
      <c r="AQA2" s="23"/>
      <c r="AQB2" s="23"/>
      <c r="AQC2" s="23"/>
      <c r="AQD2" s="23"/>
      <c r="AQE2" s="23"/>
      <c r="AQF2" s="23"/>
      <c r="AQG2" s="23"/>
      <c r="AQH2" s="93" t="s">
        <v>2452</v>
      </c>
      <c r="AQI2" s="23"/>
      <c r="AQJ2" s="23"/>
      <c r="AQK2" s="23"/>
      <c r="AQL2" s="23"/>
      <c r="AQM2" s="23"/>
      <c r="AQN2" s="23"/>
      <c r="AQO2" s="23"/>
      <c r="AQP2" s="93" t="s">
        <v>2452</v>
      </c>
      <c r="AQQ2" s="23"/>
      <c r="AQR2" s="23"/>
      <c r="AQS2" s="23"/>
      <c r="AQT2" s="23"/>
      <c r="AQU2" s="23"/>
      <c r="AQV2" s="23"/>
      <c r="AQW2" s="23"/>
      <c r="AQX2" s="93" t="s">
        <v>2452</v>
      </c>
      <c r="AQY2" s="23"/>
      <c r="AQZ2" s="23"/>
      <c r="ARA2" s="23"/>
      <c r="ARB2" s="23"/>
      <c r="ARC2" s="23"/>
      <c r="ARD2" s="23"/>
      <c r="ARE2" s="23"/>
      <c r="ARF2" s="93" t="s">
        <v>2452</v>
      </c>
      <c r="ARG2" s="23"/>
      <c r="ARH2" s="23"/>
      <c r="ARI2" s="23"/>
      <c r="ARJ2" s="23"/>
      <c r="ARK2" s="23"/>
      <c r="ARL2" s="23"/>
      <c r="ARM2" s="23"/>
      <c r="ARN2" s="93" t="s">
        <v>2452</v>
      </c>
      <c r="ARO2" s="23"/>
      <c r="ARP2" s="23"/>
      <c r="ARQ2" s="23"/>
      <c r="ARR2" s="23"/>
      <c r="ARS2" s="23"/>
      <c r="ART2" s="23"/>
      <c r="ARU2" s="23"/>
      <c r="ARV2" s="93" t="s">
        <v>2452</v>
      </c>
      <c r="ARW2" s="23"/>
      <c r="ARX2" s="23"/>
      <c r="ARY2" s="23"/>
      <c r="ARZ2" s="23"/>
      <c r="ASA2" s="23"/>
      <c r="ASB2" s="23"/>
      <c r="ASC2" s="23"/>
      <c r="ASD2" s="93" t="s">
        <v>2452</v>
      </c>
      <c r="ASE2" s="23"/>
      <c r="ASF2" s="23"/>
      <c r="ASG2" s="23"/>
      <c r="ASH2" s="23"/>
      <c r="ASI2" s="23"/>
      <c r="ASJ2" s="23"/>
      <c r="ASK2" s="23"/>
      <c r="ASL2" s="93" t="s">
        <v>2452</v>
      </c>
      <c r="ASM2" s="23"/>
      <c r="ASN2" s="23"/>
      <c r="ASO2" s="23"/>
      <c r="ASP2" s="23"/>
      <c r="ASQ2" s="23"/>
      <c r="ASR2" s="23"/>
      <c r="ASS2" s="23"/>
      <c r="AST2" s="93" t="s">
        <v>2452</v>
      </c>
      <c r="ASU2" s="23"/>
      <c r="ASV2" s="23"/>
      <c r="ASW2" s="23"/>
      <c r="ASX2" s="23"/>
      <c r="ASY2" s="23"/>
      <c r="ASZ2" s="23"/>
      <c r="ATA2" s="23"/>
      <c r="ATB2" s="93" t="s">
        <v>2452</v>
      </c>
      <c r="ATC2" s="23"/>
      <c r="ATD2" s="23"/>
      <c r="ATE2" s="23"/>
      <c r="ATF2" s="23"/>
      <c r="ATG2" s="23"/>
      <c r="ATH2" s="23"/>
      <c r="ATI2" s="23"/>
      <c r="ATJ2" s="93" t="s">
        <v>2452</v>
      </c>
      <c r="ATK2" s="23"/>
      <c r="ATL2" s="23"/>
      <c r="ATM2" s="23"/>
      <c r="ATN2" s="23"/>
      <c r="ATO2" s="23"/>
      <c r="ATP2" s="23"/>
      <c r="ATQ2" s="23"/>
      <c r="ATR2" s="93" t="s">
        <v>2452</v>
      </c>
      <c r="ATS2" s="23"/>
      <c r="ATT2" s="23"/>
      <c r="ATU2" s="23"/>
      <c r="ATV2" s="23"/>
      <c r="ATW2" s="23"/>
      <c r="ATX2" s="23"/>
      <c r="ATY2" s="23"/>
      <c r="ATZ2" s="93" t="s">
        <v>2452</v>
      </c>
      <c r="AUA2" s="23"/>
      <c r="AUB2" s="23"/>
      <c r="AUC2" s="23"/>
      <c r="AUD2" s="23"/>
      <c r="AUE2" s="23"/>
      <c r="AUF2" s="23"/>
      <c r="AUG2" s="23"/>
      <c r="AUH2" s="93" t="s">
        <v>2452</v>
      </c>
      <c r="AUI2" s="23"/>
      <c r="AUJ2" s="23"/>
      <c r="AUK2" s="23"/>
      <c r="AUL2" s="23"/>
      <c r="AUM2" s="23"/>
      <c r="AUN2" s="23"/>
      <c r="AUO2" s="23"/>
      <c r="AUP2" s="93" t="s">
        <v>2452</v>
      </c>
      <c r="AUQ2" s="23"/>
      <c r="AUR2" s="23"/>
      <c r="AUS2" s="23"/>
      <c r="AUT2" s="23"/>
      <c r="AUU2" s="23"/>
      <c r="AUV2" s="23"/>
      <c r="AUW2" s="23"/>
      <c r="AUX2" s="93" t="s">
        <v>2452</v>
      </c>
      <c r="AUY2" s="23"/>
      <c r="AUZ2" s="23"/>
      <c r="AVA2" s="23"/>
      <c r="AVB2" s="23"/>
      <c r="AVC2" s="23"/>
      <c r="AVD2" s="23"/>
      <c r="AVE2" s="23"/>
      <c r="AVF2" s="93" t="s">
        <v>2452</v>
      </c>
      <c r="AVG2" s="23"/>
      <c r="AVH2" s="23"/>
      <c r="AVI2" s="23"/>
      <c r="AVJ2" s="23"/>
      <c r="AVK2" s="23"/>
      <c r="AVL2" s="23"/>
      <c r="AVM2" s="23"/>
      <c r="AVN2" s="93" t="s">
        <v>2452</v>
      </c>
      <c r="AVO2" s="23"/>
      <c r="AVP2" s="23"/>
      <c r="AVQ2" s="23"/>
      <c r="AVR2" s="23"/>
      <c r="AVS2" s="23"/>
      <c r="AVT2" s="23"/>
      <c r="AVU2" s="23"/>
      <c r="AVV2" s="93" t="s">
        <v>2452</v>
      </c>
      <c r="AVW2" s="23"/>
      <c r="AVX2" s="23"/>
      <c r="AVY2" s="23"/>
      <c r="AVZ2" s="23"/>
      <c r="AWA2" s="23"/>
      <c r="AWB2" s="23"/>
      <c r="AWC2" s="23"/>
      <c r="AWD2" s="93" t="s">
        <v>2452</v>
      </c>
      <c r="AWE2" s="23"/>
      <c r="AWF2" s="23"/>
      <c r="AWG2" s="23"/>
      <c r="AWH2" s="23"/>
      <c r="AWI2" s="23"/>
      <c r="AWJ2" s="23"/>
      <c r="AWK2" s="23"/>
      <c r="AWL2" s="93" t="s">
        <v>2452</v>
      </c>
      <c r="AWM2" s="23"/>
      <c r="AWN2" s="23"/>
      <c r="AWO2" s="23"/>
      <c r="AWP2" s="23"/>
      <c r="AWQ2" s="23"/>
      <c r="AWR2" s="23"/>
      <c r="AWS2" s="23"/>
      <c r="AWT2" s="93" t="s">
        <v>2452</v>
      </c>
      <c r="AWU2" s="23"/>
      <c r="AWV2" s="23"/>
      <c r="AWW2" s="23"/>
      <c r="AWX2" s="23"/>
      <c r="AWY2" s="23"/>
      <c r="AWZ2" s="23"/>
      <c r="AXA2" s="23"/>
      <c r="AXB2" s="93" t="s">
        <v>2452</v>
      </c>
      <c r="AXC2" s="23"/>
      <c r="AXD2" s="23"/>
      <c r="AXE2" s="23"/>
      <c r="AXF2" s="23"/>
      <c r="AXG2" s="23"/>
      <c r="AXH2" s="23"/>
      <c r="AXI2" s="23"/>
      <c r="AXJ2" s="93" t="s">
        <v>2452</v>
      </c>
      <c r="AXK2" s="23"/>
      <c r="AXL2" s="23"/>
      <c r="AXM2" s="23"/>
      <c r="AXN2" s="23"/>
      <c r="AXO2" s="23"/>
      <c r="AXP2" s="23"/>
      <c r="AXQ2" s="23"/>
      <c r="AXR2" s="93" t="s">
        <v>2452</v>
      </c>
      <c r="AXS2" s="23"/>
      <c r="AXT2" s="23"/>
      <c r="AXU2" s="23"/>
      <c r="AXV2" s="23"/>
      <c r="AXW2" s="23"/>
      <c r="AXX2" s="23"/>
      <c r="AXY2" s="23"/>
      <c r="AXZ2" s="93" t="s">
        <v>2452</v>
      </c>
      <c r="AYA2" s="23"/>
      <c r="AYB2" s="23"/>
      <c r="AYC2" s="23"/>
      <c r="AYD2" s="23"/>
      <c r="AYE2" s="23"/>
      <c r="AYF2" s="23"/>
      <c r="AYG2" s="23"/>
      <c r="AYH2" s="93" t="s">
        <v>2452</v>
      </c>
      <c r="AYI2" s="23"/>
      <c r="AYJ2" s="23"/>
      <c r="AYK2" s="23"/>
      <c r="AYL2" s="23"/>
      <c r="AYM2" s="23"/>
      <c r="AYN2" s="23"/>
      <c r="AYO2" s="23"/>
      <c r="AYP2" s="93" t="s">
        <v>2452</v>
      </c>
      <c r="AYQ2" s="23"/>
      <c r="AYR2" s="23"/>
      <c r="AYS2" s="23"/>
      <c r="AYT2" s="23"/>
      <c r="AYU2" s="23"/>
      <c r="AYV2" s="23"/>
      <c r="AYW2" s="23"/>
      <c r="AYX2" s="93" t="s">
        <v>2452</v>
      </c>
      <c r="AYY2" s="23"/>
      <c r="AYZ2" s="23"/>
      <c r="AZA2" s="23"/>
      <c r="AZB2" s="23"/>
      <c r="AZC2" s="23"/>
      <c r="AZD2" s="23"/>
      <c r="AZE2" s="23"/>
      <c r="AZF2" s="93" t="s">
        <v>2452</v>
      </c>
      <c r="AZG2" s="23"/>
      <c r="AZH2" s="23"/>
      <c r="AZI2" s="23"/>
      <c r="AZJ2" s="23"/>
      <c r="AZK2" s="23"/>
      <c r="AZL2" s="23"/>
      <c r="AZM2" s="23"/>
      <c r="AZN2" s="93" t="s">
        <v>2452</v>
      </c>
      <c r="AZO2" s="23"/>
      <c r="AZP2" s="23"/>
      <c r="AZQ2" s="23"/>
      <c r="AZR2" s="23"/>
      <c r="AZS2" s="23"/>
      <c r="AZT2" s="23"/>
      <c r="AZU2" s="23"/>
      <c r="AZV2" s="93" t="s">
        <v>2452</v>
      </c>
      <c r="AZW2" s="23"/>
      <c r="AZX2" s="23"/>
      <c r="AZY2" s="23"/>
      <c r="AZZ2" s="23"/>
      <c r="BAA2" s="23"/>
      <c r="BAB2" s="23"/>
      <c r="BAC2" s="23"/>
      <c r="BAD2" s="93" t="s">
        <v>2452</v>
      </c>
      <c r="BAE2" s="23"/>
      <c r="BAF2" s="23"/>
      <c r="BAG2" s="23"/>
      <c r="BAH2" s="23"/>
      <c r="BAI2" s="23"/>
      <c r="BAJ2" s="23"/>
      <c r="BAK2" s="23"/>
      <c r="BAL2" s="93" t="s">
        <v>2452</v>
      </c>
      <c r="BAM2" s="23"/>
      <c r="BAN2" s="23"/>
      <c r="BAO2" s="23"/>
      <c r="BAP2" s="23"/>
      <c r="BAQ2" s="23"/>
      <c r="BAR2" s="23"/>
      <c r="BAS2" s="23"/>
      <c r="BAT2" s="93" t="s">
        <v>2452</v>
      </c>
      <c r="BAU2" s="23"/>
      <c r="BAV2" s="23"/>
      <c r="BAW2" s="23"/>
      <c r="BAX2" s="23"/>
      <c r="BAY2" s="23"/>
      <c r="BAZ2" s="23"/>
      <c r="BBA2" s="23"/>
      <c r="BBB2" s="93" t="s">
        <v>2452</v>
      </c>
      <c r="BBC2" s="23"/>
      <c r="BBD2" s="23"/>
      <c r="BBE2" s="23"/>
      <c r="BBF2" s="23"/>
      <c r="BBG2" s="23"/>
      <c r="BBH2" s="23"/>
      <c r="BBI2" s="23"/>
      <c r="BBJ2" s="93" t="s">
        <v>2452</v>
      </c>
      <c r="BBK2" s="23"/>
      <c r="BBL2" s="23"/>
      <c r="BBM2" s="23"/>
      <c r="BBN2" s="23"/>
      <c r="BBO2" s="23"/>
      <c r="BBP2" s="23"/>
      <c r="BBQ2" s="23"/>
      <c r="BBR2" s="93" t="s">
        <v>2452</v>
      </c>
      <c r="BBS2" s="23"/>
      <c r="BBT2" s="23"/>
      <c r="BBU2" s="23"/>
      <c r="BBV2" s="23"/>
      <c r="BBW2" s="23"/>
      <c r="BBX2" s="23"/>
      <c r="BBY2" s="23"/>
      <c r="BBZ2" s="93" t="s">
        <v>2452</v>
      </c>
      <c r="BCA2" s="23"/>
      <c r="BCB2" s="23"/>
      <c r="BCC2" s="23"/>
      <c r="BCD2" s="23"/>
      <c r="BCE2" s="23"/>
      <c r="BCF2" s="23"/>
      <c r="BCG2" s="23"/>
      <c r="BCH2" s="93" t="s">
        <v>2452</v>
      </c>
      <c r="BCI2" s="23"/>
      <c r="BCJ2" s="23"/>
      <c r="BCK2" s="23"/>
      <c r="BCL2" s="23"/>
      <c r="BCM2" s="23"/>
      <c r="BCN2" s="23"/>
      <c r="BCO2" s="23"/>
      <c r="BCP2" s="93" t="s">
        <v>2452</v>
      </c>
      <c r="BCQ2" s="23"/>
      <c r="BCR2" s="23"/>
      <c r="BCS2" s="23"/>
      <c r="BCT2" s="23"/>
      <c r="BCU2" s="23"/>
      <c r="BCV2" s="23"/>
      <c r="BCW2" s="23"/>
      <c r="BCX2" s="93" t="s">
        <v>2452</v>
      </c>
      <c r="BCY2" s="23"/>
      <c r="BCZ2" s="23"/>
      <c r="BDA2" s="23"/>
      <c r="BDB2" s="23"/>
      <c r="BDC2" s="23"/>
      <c r="BDD2" s="23"/>
      <c r="BDE2" s="23"/>
      <c r="BDF2" s="93" t="s">
        <v>2452</v>
      </c>
      <c r="BDG2" s="23"/>
      <c r="BDH2" s="23"/>
      <c r="BDI2" s="23"/>
      <c r="BDJ2" s="23"/>
      <c r="BDK2" s="23"/>
      <c r="BDL2" s="23"/>
      <c r="BDM2" s="23"/>
      <c r="BDN2" s="93" t="s">
        <v>2452</v>
      </c>
      <c r="BDO2" s="23"/>
      <c r="BDP2" s="23"/>
      <c r="BDQ2" s="23"/>
      <c r="BDR2" s="23"/>
      <c r="BDS2" s="23"/>
      <c r="BDT2" s="23"/>
      <c r="BDU2" s="23"/>
      <c r="BDV2" s="93" t="s">
        <v>2452</v>
      </c>
      <c r="BDW2" s="23"/>
      <c r="BDX2" s="23"/>
      <c r="BDY2" s="23"/>
      <c r="BDZ2" s="23"/>
      <c r="BEA2" s="23"/>
      <c r="BEB2" s="23"/>
      <c r="BEC2" s="23"/>
      <c r="BED2" s="93" t="s">
        <v>2452</v>
      </c>
      <c r="BEE2" s="23"/>
      <c r="BEF2" s="23"/>
      <c r="BEG2" s="23"/>
      <c r="BEH2" s="23"/>
      <c r="BEI2" s="23"/>
      <c r="BEJ2" s="23"/>
      <c r="BEK2" s="23"/>
      <c r="BEL2" s="93" t="s">
        <v>2452</v>
      </c>
      <c r="BEM2" s="23"/>
      <c r="BEN2" s="23"/>
      <c r="BEO2" s="23"/>
      <c r="BEP2" s="23"/>
      <c r="BEQ2" s="23"/>
      <c r="BER2" s="23"/>
      <c r="BES2" s="23"/>
      <c r="BET2" s="93" t="s">
        <v>2452</v>
      </c>
      <c r="BEU2" s="23"/>
      <c r="BEV2" s="23"/>
      <c r="BEW2" s="23"/>
      <c r="BEX2" s="23"/>
      <c r="BEY2" s="23"/>
      <c r="BEZ2" s="23"/>
      <c r="BFA2" s="23"/>
      <c r="BFB2" s="93" t="s">
        <v>2452</v>
      </c>
      <c r="BFC2" s="23"/>
      <c r="BFD2" s="23"/>
      <c r="BFE2" s="23"/>
      <c r="BFF2" s="23"/>
      <c r="BFG2" s="23"/>
      <c r="BFH2" s="23"/>
      <c r="BFI2" s="23"/>
      <c r="BFJ2" s="93" t="s">
        <v>2452</v>
      </c>
      <c r="BFK2" s="23"/>
      <c r="BFL2" s="23"/>
      <c r="BFM2" s="23"/>
      <c r="BFN2" s="23"/>
      <c r="BFO2" s="23"/>
      <c r="BFP2" s="23"/>
      <c r="BFQ2" s="23"/>
      <c r="BFR2" s="93" t="s">
        <v>2452</v>
      </c>
      <c r="BFS2" s="23"/>
      <c r="BFT2" s="23"/>
      <c r="BFU2" s="23"/>
      <c r="BFV2" s="23"/>
      <c r="BFW2" s="23"/>
      <c r="BFX2" s="23"/>
      <c r="BFY2" s="23"/>
      <c r="BFZ2" s="93" t="s">
        <v>2452</v>
      </c>
      <c r="BGA2" s="23"/>
      <c r="BGB2" s="23"/>
      <c r="BGC2" s="23"/>
      <c r="BGD2" s="23"/>
      <c r="BGE2" s="23"/>
      <c r="BGF2" s="23"/>
      <c r="BGG2" s="23"/>
      <c r="BGH2" s="93" t="s">
        <v>2452</v>
      </c>
      <c r="BGI2" s="23"/>
      <c r="BGJ2" s="23"/>
      <c r="BGK2" s="23"/>
      <c r="BGL2" s="23"/>
      <c r="BGM2" s="23"/>
      <c r="BGN2" s="23"/>
      <c r="BGO2" s="23"/>
      <c r="BGP2" s="93" t="s">
        <v>2452</v>
      </c>
      <c r="BGQ2" s="23"/>
      <c r="BGR2" s="23"/>
      <c r="BGS2" s="23"/>
      <c r="BGT2" s="23"/>
      <c r="BGU2" s="23"/>
      <c r="BGV2" s="23"/>
      <c r="BGW2" s="23"/>
      <c r="BGX2" s="93" t="s">
        <v>2452</v>
      </c>
      <c r="BGY2" s="23"/>
      <c r="BGZ2" s="23"/>
      <c r="BHA2" s="23"/>
      <c r="BHB2" s="23"/>
      <c r="BHC2" s="23"/>
      <c r="BHD2" s="23"/>
      <c r="BHE2" s="23"/>
      <c r="BHF2" s="93" t="s">
        <v>2452</v>
      </c>
      <c r="BHG2" s="23"/>
      <c r="BHH2" s="23"/>
      <c r="BHI2" s="23"/>
      <c r="BHJ2" s="23"/>
      <c r="BHK2" s="23"/>
      <c r="BHL2" s="23"/>
      <c r="BHM2" s="23"/>
      <c r="BHN2" s="93" t="s">
        <v>2452</v>
      </c>
      <c r="BHO2" s="23"/>
      <c r="BHP2" s="23"/>
      <c r="BHQ2" s="23"/>
      <c r="BHR2" s="23"/>
      <c r="BHS2" s="23"/>
      <c r="BHT2" s="23"/>
      <c r="BHU2" s="23"/>
      <c r="BHV2" s="93" t="s">
        <v>2452</v>
      </c>
      <c r="BHW2" s="23"/>
      <c r="BHX2" s="23"/>
      <c r="BHY2" s="23"/>
      <c r="BHZ2" s="23"/>
      <c r="BIA2" s="23"/>
      <c r="BIB2" s="23"/>
      <c r="BIC2" s="23"/>
      <c r="BID2" s="93" t="s">
        <v>2452</v>
      </c>
      <c r="BIE2" s="23"/>
      <c r="BIF2" s="23"/>
      <c r="BIG2" s="23"/>
      <c r="BIH2" s="23"/>
      <c r="BII2" s="23"/>
      <c r="BIJ2" s="23"/>
      <c r="BIK2" s="23"/>
      <c r="BIL2" s="93" t="s">
        <v>2452</v>
      </c>
      <c r="BIM2" s="23"/>
      <c r="BIN2" s="23"/>
      <c r="BIO2" s="23"/>
      <c r="BIP2" s="23"/>
      <c r="BIQ2" s="23"/>
      <c r="BIR2" s="23"/>
      <c r="BIS2" s="23"/>
      <c r="BIT2" s="93" t="s">
        <v>2452</v>
      </c>
      <c r="BIU2" s="23"/>
      <c r="BIV2" s="23"/>
      <c r="BIW2" s="23"/>
      <c r="BIX2" s="23"/>
      <c r="BIY2" s="23"/>
      <c r="BIZ2" s="23"/>
      <c r="BJA2" s="23"/>
      <c r="BJB2" s="93" t="s">
        <v>2452</v>
      </c>
      <c r="BJC2" s="23"/>
      <c r="BJD2" s="23"/>
      <c r="BJE2" s="23"/>
      <c r="BJF2" s="23"/>
      <c r="BJG2" s="23"/>
      <c r="BJH2" s="23"/>
      <c r="BJI2" s="23"/>
      <c r="BJJ2" s="93" t="s">
        <v>2452</v>
      </c>
      <c r="BJK2" s="23"/>
      <c r="BJL2" s="23"/>
      <c r="BJM2" s="23"/>
      <c r="BJN2" s="23"/>
      <c r="BJO2" s="23"/>
      <c r="BJP2" s="23"/>
      <c r="BJQ2" s="23"/>
      <c r="BJR2" s="93" t="s">
        <v>2452</v>
      </c>
      <c r="BJS2" s="23"/>
      <c r="BJT2" s="23"/>
      <c r="BJU2" s="23"/>
      <c r="BJV2" s="23"/>
      <c r="BJW2" s="23"/>
      <c r="BJX2" s="23"/>
      <c r="BJY2" s="23"/>
      <c r="BJZ2" s="93" t="s">
        <v>2452</v>
      </c>
      <c r="BKA2" s="23"/>
      <c r="BKB2" s="23"/>
      <c r="BKC2" s="23"/>
      <c r="BKD2" s="23"/>
      <c r="BKE2" s="23"/>
      <c r="BKF2" s="23"/>
      <c r="BKG2" s="23"/>
      <c r="BKH2" s="93" t="s">
        <v>2452</v>
      </c>
      <c r="BKI2" s="23"/>
      <c r="BKJ2" s="23"/>
      <c r="BKK2" s="23"/>
      <c r="BKL2" s="23"/>
      <c r="BKM2" s="23"/>
      <c r="BKN2" s="23"/>
      <c r="BKO2" s="23"/>
      <c r="BKP2" s="93" t="s">
        <v>2452</v>
      </c>
      <c r="BKQ2" s="23"/>
      <c r="BKR2" s="23"/>
      <c r="BKS2" s="23"/>
      <c r="BKT2" s="23"/>
      <c r="BKU2" s="23"/>
      <c r="BKV2" s="23"/>
      <c r="BKW2" s="23"/>
      <c r="BKX2" s="93" t="s">
        <v>2452</v>
      </c>
      <c r="BKY2" s="23"/>
      <c r="BKZ2" s="23"/>
      <c r="BLA2" s="23"/>
      <c r="BLB2" s="23"/>
      <c r="BLC2" s="23"/>
      <c r="BLD2" s="23"/>
      <c r="BLE2" s="23"/>
      <c r="BLF2" s="93" t="s">
        <v>2452</v>
      </c>
      <c r="BLG2" s="23"/>
      <c r="BLH2" s="23"/>
      <c r="BLI2" s="23"/>
      <c r="BLJ2" s="23"/>
      <c r="BLK2" s="23"/>
      <c r="BLL2" s="23"/>
      <c r="BLM2" s="23"/>
      <c r="BLN2" s="93" t="s">
        <v>2452</v>
      </c>
      <c r="BLO2" s="23"/>
      <c r="BLP2" s="23"/>
      <c r="BLQ2" s="23"/>
      <c r="BLR2" s="23"/>
      <c r="BLS2" s="23"/>
      <c r="BLT2" s="23"/>
      <c r="BLU2" s="23"/>
      <c r="BLV2" s="93" t="s">
        <v>2452</v>
      </c>
      <c r="BLW2" s="23"/>
      <c r="BLX2" s="23"/>
      <c r="BLY2" s="23"/>
      <c r="BLZ2" s="23"/>
      <c r="BMA2" s="23"/>
      <c r="BMB2" s="23"/>
      <c r="BMC2" s="23"/>
      <c r="BMD2" s="93" t="s">
        <v>2452</v>
      </c>
      <c r="BME2" s="23"/>
      <c r="BMF2" s="23"/>
      <c r="BMG2" s="23"/>
      <c r="BMH2" s="23"/>
      <c r="BMI2" s="23"/>
      <c r="BMJ2" s="23"/>
      <c r="BMK2" s="23"/>
      <c r="BML2" s="93" t="s">
        <v>2452</v>
      </c>
      <c r="BMM2" s="23"/>
      <c r="BMN2" s="23"/>
      <c r="BMO2" s="23"/>
      <c r="BMP2" s="23"/>
      <c r="BMQ2" s="23"/>
      <c r="BMR2" s="23"/>
      <c r="BMS2" s="23"/>
      <c r="BMT2" s="93" t="s">
        <v>2452</v>
      </c>
      <c r="BMU2" s="23"/>
      <c r="BMV2" s="23"/>
      <c r="BMW2" s="23"/>
      <c r="BMX2" s="23"/>
      <c r="BMY2" s="23"/>
      <c r="BMZ2" s="23"/>
      <c r="BNA2" s="23"/>
      <c r="BNB2" s="93" t="s">
        <v>2452</v>
      </c>
      <c r="BNC2" s="23"/>
      <c r="BND2" s="23"/>
      <c r="BNE2" s="23"/>
      <c r="BNF2" s="23"/>
      <c r="BNG2" s="23"/>
      <c r="BNH2" s="23"/>
      <c r="BNI2" s="23"/>
      <c r="BNJ2" s="93" t="s">
        <v>2452</v>
      </c>
      <c r="BNK2" s="23"/>
      <c r="BNL2" s="23"/>
      <c r="BNM2" s="23"/>
      <c r="BNN2" s="23"/>
      <c r="BNO2" s="23"/>
      <c r="BNP2" s="23"/>
      <c r="BNQ2" s="23"/>
      <c r="BNR2" s="93" t="s">
        <v>2452</v>
      </c>
      <c r="BNS2" s="23"/>
      <c r="BNT2" s="23"/>
      <c r="BNU2" s="23"/>
      <c r="BNV2" s="23"/>
      <c r="BNW2" s="23"/>
      <c r="BNX2" s="23"/>
      <c r="BNY2" s="23"/>
      <c r="BNZ2" s="93" t="s">
        <v>2452</v>
      </c>
      <c r="BOA2" s="23"/>
      <c r="BOB2" s="23"/>
      <c r="BOC2" s="23"/>
      <c r="BOD2" s="23"/>
      <c r="BOE2" s="23"/>
      <c r="BOF2" s="23"/>
      <c r="BOG2" s="23"/>
      <c r="BOH2" s="93" t="s">
        <v>2452</v>
      </c>
      <c r="BOI2" s="23"/>
      <c r="BOJ2" s="23"/>
      <c r="BOK2" s="23"/>
      <c r="BOL2" s="23"/>
      <c r="BOM2" s="23"/>
      <c r="BON2" s="23"/>
      <c r="BOO2" s="23"/>
      <c r="BOP2" s="93" t="s">
        <v>2452</v>
      </c>
      <c r="BOQ2" s="23"/>
      <c r="BOR2" s="23"/>
      <c r="BOS2" s="23"/>
      <c r="BOT2" s="23"/>
      <c r="BOU2" s="23"/>
      <c r="BOV2" s="23"/>
      <c r="BOW2" s="23"/>
      <c r="BOX2" s="93" t="s">
        <v>2452</v>
      </c>
      <c r="BOY2" s="23"/>
      <c r="BOZ2" s="23"/>
      <c r="BPA2" s="23"/>
      <c r="BPB2" s="23"/>
      <c r="BPC2" s="23"/>
      <c r="BPD2" s="23"/>
      <c r="BPE2" s="23"/>
      <c r="BPF2" s="93" t="s">
        <v>2452</v>
      </c>
      <c r="BPG2" s="23"/>
      <c r="BPH2" s="23"/>
      <c r="BPI2" s="23"/>
      <c r="BPJ2" s="23"/>
      <c r="BPK2" s="23"/>
      <c r="BPL2" s="23"/>
      <c r="BPM2" s="23"/>
      <c r="BPN2" s="93" t="s">
        <v>2452</v>
      </c>
      <c r="BPO2" s="23"/>
      <c r="BPP2" s="23"/>
      <c r="BPQ2" s="23"/>
      <c r="BPR2" s="23"/>
      <c r="BPS2" s="23"/>
      <c r="BPT2" s="23"/>
      <c r="BPU2" s="23"/>
      <c r="BPV2" s="93" t="s">
        <v>2452</v>
      </c>
      <c r="BPW2" s="23"/>
      <c r="BPX2" s="23"/>
      <c r="BPY2" s="23"/>
      <c r="BPZ2" s="23"/>
      <c r="BQA2" s="23"/>
      <c r="BQB2" s="23"/>
      <c r="BQC2" s="23"/>
      <c r="BQD2" s="93" t="s">
        <v>2452</v>
      </c>
      <c r="BQE2" s="23"/>
      <c r="BQF2" s="23"/>
      <c r="BQG2" s="23"/>
      <c r="BQH2" s="23"/>
      <c r="BQI2" s="23"/>
      <c r="BQJ2" s="23"/>
      <c r="BQK2" s="23"/>
      <c r="BQL2" s="93" t="s">
        <v>2452</v>
      </c>
      <c r="BQM2" s="23"/>
      <c r="BQN2" s="23"/>
      <c r="BQO2" s="23"/>
      <c r="BQP2" s="23"/>
      <c r="BQQ2" s="23"/>
      <c r="BQR2" s="23"/>
      <c r="BQS2" s="23"/>
      <c r="BQT2" s="93" t="s">
        <v>2452</v>
      </c>
      <c r="BQU2" s="23"/>
      <c r="BQV2" s="23"/>
      <c r="BQW2" s="23"/>
      <c r="BQX2" s="23"/>
      <c r="BQY2" s="23"/>
      <c r="BQZ2" s="23"/>
      <c r="BRA2" s="23"/>
      <c r="BRB2" s="93" t="s">
        <v>2452</v>
      </c>
      <c r="BRC2" s="23"/>
      <c r="BRD2" s="23"/>
      <c r="BRE2" s="23"/>
      <c r="BRF2" s="23"/>
      <c r="BRG2" s="23"/>
      <c r="BRH2" s="23"/>
      <c r="BRI2" s="23"/>
      <c r="BRJ2" s="93" t="s">
        <v>2452</v>
      </c>
      <c r="BRK2" s="23"/>
      <c r="BRL2" s="23"/>
      <c r="BRM2" s="23"/>
      <c r="BRN2" s="23"/>
      <c r="BRO2" s="23"/>
      <c r="BRP2" s="23"/>
      <c r="BRQ2" s="23"/>
      <c r="BRR2" s="93" t="s">
        <v>2452</v>
      </c>
      <c r="BRS2" s="23"/>
      <c r="BRT2" s="23"/>
      <c r="BRU2" s="23"/>
      <c r="BRV2" s="23"/>
      <c r="BRW2" s="23"/>
      <c r="BRX2" s="23"/>
      <c r="BRY2" s="23"/>
      <c r="BRZ2" s="93" t="s">
        <v>2452</v>
      </c>
      <c r="BSA2" s="23"/>
      <c r="BSB2" s="23"/>
      <c r="BSC2" s="23"/>
      <c r="BSD2" s="23"/>
      <c r="BSE2" s="23"/>
      <c r="BSF2" s="23"/>
      <c r="BSG2" s="23"/>
      <c r="BSH2" s="93" t="s">
        <v>2452</v>
      </c>
      <c r="BSI2" s="23"/>
      <c r="BSJ2" s="23"/>
      <c r="BSK2" s="23"/>
      <c r="BSL2" s="23"/>
      <c r="BSM2" s="23"/>
      <c r="BSN2" s="23"/>
      <c r="BSO2" s="23"/>
      <c r="BSP2" s="93" t="s">
        <v>2452</v>
      </c>
      <c r="BSQ2" s="23"/>
      <c r="BSR2" s="23"/>
      <c r="BSS2" s="23"/>
      <c r="BST2" s="23"/>
      <c r="BSU2" s="23"/>
      <c r="BSV2" s="23"/>
      <c r="BSW2" s="23"/>
      <c r="BSX2" s="93" t="s">
        <v>2452</v>
      </c>
      <c r="BSY2" s="23"/>
      <c r="BSZ2" s="23"/>
      <c r="BTA2" s="23"/>
      <c r="BTB2" s="23"/>
      <c r="BTC2" s="23"/>
      <c r="BTD2" s="23"/>
      <c r="BTE2" s="23"/>
      <c r="BTF2" s="93" t="s">
        <v>2452</v>
      </c>
      <c r="BTG2" s="23"/>
      <c r="BTH2" s="23"/>
      <c r="BTI2" s="23"/>
      <c r="BTJ2" s="23"/>
      <c r="BTK2" s="23"/>
      <c r="BTL2" s="23"/>
      <c r="BTM2" s="23"/>
      <c r="BTN2" s="93" t="s">
        <v>2452</v>
      </c>
      <c r="BTO2" s="23"/>
      <c r="BTP2" s="23"/>
      <c r="BTQ2" s="23"/>
      <c r="BTR2" s="23"/>
      <c r="BTS2" s="23"/>
      <c r="BTT2" s="23"/>
      <c r="BTU2" s="23"/>
      <c r="BTV2" s="93" t="s">
        <v>2452</v>
      </c>
      <c r="BTW2" s="23"/>
      <c r="BTX2" s="23"/>
      <c r="BTY2" s="23"/>
      <c r="BTZ2" s="23"/>
      <c r="BUA2" s="23"/>
      <c r="BUB2" s="23"/>
      <c r="BUC2" s="23"/>
      <c r="BUD2" s="93" t="s">
        <v>2452</v>
      </c>
      <c r="BUE2" s="23"/>
      <c r="BUF2" s="23"/>
      <c r="BUG2" s="23"/>
      <c r="BUH2" s="23"/>
      <c r="BUI2" s="23"/>
      <c r="BUJ2" s="23"/>
      <c r="BUK2" s="23"/>
      <c r="BUL2" s="93" t="s">
        <v>2452</v>
      </c>
      <c r="BUM2" s="23"/>
      <c r="BUN2" s="23"/>
      <c r="BUO2" s="23"/>
      <c r="BUP2" s="23"/>
      <c r="BUQ2" s="23"/>
      <c r="BUR2" s="23"/>
      <c r="BUS2" s="23"/>
      <c r="BUT2" s="93" t="s">
        <v>2452</v>
      </c>
      <c r="BUU2" s="23"/>
      <c r="BUV2" s="23"/>
      <c r="BUW2" s="23"/>
      <c r="BUX2" s="23"/>
      <c r="BUY2" s="23"/>
      <c r="BUZ2" s="23"/>
      <c r="BVA2" s="23"/>
      <c r="BVB2" s="93" t="s">
        <v>2452</v>
      </c>
      <c r="BVC2" s="23"/>
      <c r="BVD2" s="23"/>
      <c r="BVE2" s="23"/>
      <c r="BVF2" s="23"/>
      <c r="BVG2" s="23"/>
      <c r="BVH2" s="23"/>
      <c r="BVI2" s="23"/>
      <c r="BVJ2" s="93" t="s">
        <v>2452</v>
      </c>
      <c r="BVK2" s="23"/>
      <c r="BVL2" s="23"/>
      <c r="BVM2" s="23"/>
      <c r="BVN2" s="23"/>
      <c r="BVO2" s="23"/>
      <c r="BVP2" s="23"/>
      <c r="BVQ2" s="23"/>
      <c r="BVR2" s="93" t="s">
        <v>2452</v>
      </c>
      <c r="BVS2" s="23"/>
      <c r="BVT2" s="23"/>
      <c r="BVU2" s="23"/>
      <c r="BVV2" s="23"/>
      <c r="BVW2" s="23"/>
      <c r="BVX2" s="23"/>
      <c r="BVY2" s="23"/>
      <c r="BVZ2" s="93" t="s">
        <v>2452</v>
      </c>
      <c r="BWA2" s="23"/>
      <c r="BWB2" s="23"/>
      <c r="BWC2" s="23"/>
      <c r="BWD2" s="23"/>
      <c r="BWE2" s="23"/>
      <c r="BWF2" s="23"/>
      <c r="BWG2" s="23"/>
      <c r="BWH2" s="93" t="s">
        <v>2452</v>
      </c>
      <c r="BWI2" s="23"/>
      <c r="BWJ2" s="23"/>
      <c r="BWK2" s="23"/>
      <c r="BWL2" s="23"/>
      <c r="BWM2" s="23"/>
      <c r="BWN2" s="23"/>
      <c r="BWO2" s="23"/>
      <c r="BWP2" s="93" t="s">
        <v>2452</v>
      </c>
      <c r="BWQ2" s="23"/>
      <c r="BWR2" s="23"/>
      <c r="BWS2" s="23"/>
      <c r="BWT2" s="23"/>
      <c r="BWU2" s="23"/>
      <c r="BWV2" s="23"/>
      <c r="BWW2" s="23"/>
      <c r="BWX2" s="93" t="s">
        <v>2452</v>
      </c>
      <c r="BWY2" s="23"/>
      <c r="BWZ2" s="23"/>
      <c r="BXA2" s="23"/>
      <c r="BXB2" s="23"/>
      <c r="BXC2" s="23"/>
      <c r="BXD2" s="23"/>
      <c r="BXE2" s="23"/>
      <c r="BXF2" s="93" t="s">
        <v>2452</v>
      </c>
      <c r="BXG2" s="23"/>
      <c r="BXH2" s="23"/>
      <c r="BXI2" s="23"/>
      <c r="BXJ2" s="23"/>
      <c r="BXK2" s="23"/>
      <c r="BXL2" s="23"/>
      <c r="BXM2" s="23"/>
      <c r="BXN2" s="93" t="s">
        <v>2452</v>
      </c>
      <c r="BXO2" s="23"/>
      <c r="BXP2" s="23"/>
      <c r="BXQ2" s="23"/>
      <c r="BXR2" s="23"/>
      <c r="BXS2" s="23"/>
      <c r="BXT2" s="23"/>
      <c r="BXU2" s="23"/>
      <c r="BXV2" s="93" t="s">
        <v>2452</v>
      </c>
      <c r="BXW2" s="23"/>
      <c r="BXX2" s="23"/>
      <c r="BXY2" s="23"/>
      <c r="BXZ2" s="23"/>
      <c r="BYA2" s="23"/>
      <c r="BYB2" s="23"/>
      <c r="BYC2" s="23"/>
      <c r="BYD2" s="93" t="s">
        <v>2452</v>
      </c>
      <c r="BYE2" s="23"/>
      <c r="BYF2" s="23"/>
      <c r="BYG2" s="23"/>
      <c r="BYH2" s="23"/>
      <c r="BYI2" s="23"/>
      <c r="BYJ2" s="23"/>
      <c r="BYK2" s="23"/>
      <c r="BYL2" s="93" t="s">
        <v>2452</v>
      </c>
      <c r="BYM2" s="23"/>
      <c r="BYN2" s="23"/>
      <c r="BYO2" s="23"/>
      <c r="BYP2" s="23"/>
      <c r="BYQ2" s="23"/>
      <c r="BYR2" s="23"/>
      <c r="BYS2" s="23"/>
      <c r="BYT2" s="93" t="s">
        <v>2452</v>
      </c>
      <c r="BYU2" s="23"/>
      <c r="BYV2" s="23"/>
      <c r="BYW2" s="23"/>
      <c r="BYX2" s="23"/>
      <c r="BYY2" s="23"/>
      <c r="BYZ2" s="23"/>
      <c r="BZA2" s="23"/>
      <c r="BZB2" s="93" t="s">
        <v>2452</v>
      </c>
      <c r="BZC2" s="23"/>
      <c r="BZD2" s="23"/>
      <c r="BZE2" s="23"/>
      <c r="BZF2" s="23"/>
      <c r="BZG2" s="23"/>
      <c r="BZH2" s="23"/>
      <c r="BZI2" s="23"/>
      <c r="BZJ2" s="93" t="s">
        <v>2452</v>
      </c>
      <c r="BZK2" s="23"/>
      <c r="BZL2" s="23"/>
      <c r="BZM2" s="23"/>
      <c r="BZN2" s="23"/>
      <c r="BZO2" s="23"/>
      <c r="BZP2" s="23"/>
      <c r="BZQ2" s="23"/>
      <c r="BZR2" s="93" t="s">
        <v>2452</v>
      </c>
      <c r="BZS2" s="23"/>
      <c r="BZT2" s="23"/>
      <c r="BZU2" s="23"/>
      <c r="BZV2" s="23"/>
      <c r="BZW2" s="23"/>
      <c r="BZX2" s="23"/>
      <c r="BZY2" s="23"/>
      <c r="BZZ2" s="93" t="s">
        <v>2452</v>
      </c>
      <c r="CAA2" s="23"/>
      <c r="CAB2" s="23"/>
      <c r="CAC2" s="23"/>
      <c r="CAD2" s="23"/>
      <c r="CAE2" s="23"/>
      <c r="CAF2" s="23"/>
      <c r="CAG2" s="23"/>
      <c r="CAH2" s="93" t="s">
        <v>2452</v>
      </c>
      <c r="CAI2" s="23"/>
      <c r="CAJ2" s="23"/>
      <c r="CAK2" s="23"/>
      <c r="CAL2" s="23"/>
      <c r="CAM2" s="23"/>
      <c r="CAN2" s="23"/>
      <c r="CAO2" s="23"/>
      <c r="CAP2" s="93" t="s">
        <v>2452</v>
      </c>
      <c r="CAQ2" s="23"/>
      <c r="CAR2" s="23"/>
      <c r="CAS2" s="23"/>
      <c r="CAT2" s="23"/>
      <c r="CAU2" s="23"/>
      <c r="CAV2" s="23"/>
      <c r="CAW2" s="23"/>
      <c r="CAX2" s="93" t="s">
        <v>2452</v>
      </c>
      <c r="CAY2" s="23"/>
      <c r="CAZ2" s="23"/>
      <c r="CBA2" s="23"/>
      <c r="CBB2" s="23"/>
      <c r="CBC2" s="23"/>
      <c r="CBD2" s="23"/>
      <c r="CBE2" s="23"/>
      <c r="CBF2" s="93" t="s">
        <v>2452</v>
      </c>
      <c r="CBG2" s="23"/>
      <c r="CBH2" s="23"/>
      <c r="CBI2" s="23"/>
      <c r="CBJ2" s="23"/>
      <c r="CBK2" s="23"/>
      <c r="CBL2" s="23"/>
      <c r="CBM2" s="23"/>
      <c r="CBN2" s="93" t="s">
        <v>2452</v>
      </c>
      <c r="CBO2" s="23"/>
      <c r="CBP2" s="23"/>
      <c r="CBQ2" s="23"/>
      <c r="CBR2" s="23"/>
      <c r="CBS2" s="23"/>
      <c r="CBT2" s="23"/>
      <c r="CBU2" s="23"/>
      <c r="CBV2" s="93" t="s">
        <v>2452</v>
      </c>
      <c r="CBW2" s="23"/>
      <c r="CBX2" s="23"/>
      <c r="CBY2" s="23"/>
      <c r="CBZ2" s="23"/>
      <c r="CCA2" s="23"/>
      <c r="CCB2" s="23"/>
      <c r="CCC2" s="23"/>
      <c r="CCD2" s="93" t="s">
        <v>2452</v>
      </c>
      <c r="CCE2" s="23"/>
      <c r="CCF2" s="23"/>
      <c r="CCG2" s="23"/>
      <c r="CCH2" s="23"/>
      <c r="CCI2" s="23"/>
      <c r="CCJ2" s="23"/>
      <c r="CCK2" s="23"/>
      <c r="CCL2" s="93" t="s">
        <v>2452</v>
      </c>
      <c r="CCM2" s="23"/>
      <c r="CCN2" s="23"/>
      <c r="CCO2" s="23"/>
      <c r="CCP2" s="23"/>
      <c r="CCQ2" s="23"/>
      <c r="CCR2" s="23"/>
      <c r="CCS2" s="23"/>
      <c r="CCT2" s="93" t="s">
        <v>2452</v>
      </c>
      <c r="CCU2" s="23"/>
      <c r="CCV2" s="23"/>
      <c r="CCW2" s="23"/>
      <c r="CCX2" s="23"/>
      <c r="CCY2" s="23"/>
      <c r="CCZ2" s="23"/>
      <c r="CDA2" s="23"/>
      <c r="CDB2" s="93" t="s">
        <v>2452</v>
      </c>
      <c r="CDC2" s="23"/>
      <c r="CDD2" s="23"/>
      <c r="CDE2" s="23"/>
      <c r="CDF2" s="23"/>
      <c r="CDG2" s="23"/>
      <c r="CDH2" s="23"/>
      <c r="CDI2" s="23"/>
      <c r="CDJ2" s="93" t="s">
        <v>2452</v>
      </c>
      <c r="CDK2" s="23"/>
      <c r="CDL2" s="23"/>
      <c r="CDM2" s="23"/>
      <c r="CDN2" s="23"/>
      <c r="CDO2" s="23"/>
      <c r="CDP2" s="23"/>
      <c r="CDQ2" s="23"/>
      <c r="CDR2" s="93" t="s">
        <v>2452</v>
      </c>
      <c r="CDS2" s="23"/>
      <c r="CDT2" s="23"/>
      <c r="CDU2" s="23"/>
      <c r="CDV2" s="23"/>
      <c r="CDW2" s="23"/>
      <c r="CDX2" s="23"/>
      <c r="CDY2" s="23"/>
      <c r="CDZ2" s="93" t="s">
        <v>2452</v>
      </c>
      <c r="CEA2" s="23"/>
      <c r="CEB2" s="23"/>
      <c r="CEC2" s="23"/>
      <c r="CED2" s="23"/>
      <c r="CEE2" s="23"/>
      <c r="CEF2" s="23"/>
      <c r="CEG2" s="23"/>
      <c r="CEH2" s="93" t="s">
        <v>2452</v>
      </c>
      <c r="CEI2" s="23"/>
      <c r="CEJ2" s="23"/>
      <c r="CEK2" s="23"/>
      <c r="CEL2" s="23"/>
      <c r="CEM2" s="23"/>
      <c r="CEN2" s="23"/>
      <c r="CEO2" s="23"/>
      <c r="CEP2" s="93" t="s">
        <v>2452</v>
      </c>
      <c r="CEQ2" s="23"/>
      <c r="CER2" s="23"/>
      <c r="CES2" s="23"/>
      <c r="CET2" s="23"/>
      <c r="CEU2" s="23"/>
      <c r="CEV2" s="23"/>
      <c r="CEW2" s="23"/>
      <c r="CEX2" s="93" t="s">
        <v>2452</v>
      </c>
      <c r="CEY2" s="23"/>
      <c r="CEZ2" s="23"/>
      <c r="CFA2" s="23"/>
      <c r="CFB2" s="23"/>
      <c r="CFC2" s="23"/>
      <c r="CFD2" s="23"/>
      <c r="CFE2" s="23"/>
      <c r="CFF2" s="93" t="s">
        <v>2452</v>
      </c>
      <c r="CFG2" s="23"/>
      <c r="CFH2" s="23"/>
      <c r="CFI2" s="23"/>
      <c r="CFJ2" s="23"/>
      <c r="CFK2" s="23"/>
      <c r="CFL2" s="23"/>
      <c r="CFM2" s="23"/>
      <c r="CFN2" s="93" t="s">
        <v>2452</v>
      </c>
      <c r="CFO2" s="23"/>
      <c r="CFP2" s="23"/>
      <c r="CFQ2" s="23"/>
      <c r="CFR2" s="23"/>
      <c r="CFS2" s="23"/>
      <c r="CFT2" s="23"/>
      <c r="CFU2" s="23"/>
      <c r="CFV2" s="93" t="s">
        <v>2452</v>
      </c>
      <c r="CFW2" s="23"/>
      <c r="CFX2" s="23"/>
      <c r="CFY2" s="23"/>
      <c r="CFZ2" s="23"/>
      <c r="CGA2" s="23"/>
      <c r="CGB2" s="23"/>
      <c r="CGC2" s="23"/>
      <c r="CGD2" s="93" t="s">
        <v>2452</v>
      </c>
      <c r="CGE2" s="23"/>
      <c r="CGF2" s="23"/>
      <c r="CGG2" s="23"/>
      <c r="CGH2" s="23"/>
      <c r="CGI2" s="23"/>
      <c r="CGJ2" s="23"/>
      <c r="CGK2" s="23"/>
      <c r="CGL2" s="93" t="s">
        <v>2452</v>
      </c>
      <c r="CGM2" s="23"/>
      <c r="CGN2" s="23"/>
      <c r="CGO2" s="23"/>
      <c r="CGP2" s="23"/>
      <c r="CGQ2" s="23"/>
      <c r="CGR2" s="23"/>
      <c r="CGS2" s="23"/>
      <c r="CGT2" s="93" t="s">
        <v>2452</v>
      </c>
      <c r="CGU2" s="23"/>
      <c r="CGV2" s="23"/>
      <c r="CGW2" s="23"/>
      <c r="CGX2" s="23"/>
      <c r="CGY2" s="23"/>
      <c r="CGZ2" s="23"/>
      <c r="CHA2" s="23"/>
      <c r="CHB2" s="93" t="s">
        <v>2452</v>
      </c>
      <c r="CHC2" s="23"/>
      <c r="CHD2" s="23"/>
      <c r="CHE2" s="23"/>
      <c r="CHF2" s="23"/>
      <c r="CHG2" s="23"/>
      <c r="CHH2" s="23"/>
      <c r="CHI2" s="23"/>
      <c r="CHJ2" s="93" t="s">
        <v>2452</v>
      </c>
      <c r="CHK2" s="23"/>
      <c r="CHL2" s="23"/>
      <c r="CHM2" s="23"/>
      <c r="CHN2" s="23"/>
      <c r="CHO2" s="23"/>
      <c r="CHP2" s="23"/>
      <c r="CHQ2" s="23"/>
      <c r="CHR2" s="93" t="s">
        <v>2452</v>
      </c>
      <c r="CHS2" s="23"/>
      <c r="CHT2" s="23"/>
      <c r="CHU2" s="23"/>
      <c r="CHV2" s="23"/>
      <c r="CHW2" s="23"/>
      <c r="CHX2" s="23"/>
      <c r="CHY2" s="23"/>
      <c r="CHZ2" s="93" t="s">
        <v>2452</v>
      </c>
      <c r="CIA2" s="23"/>
      <c r="CIB2" s="23"/>
      <c r="CIC2" s="23"/>
      <c r="CID2" s="23"/>
      <c r="CIE2" s="23"/>
      <c r="CIF2" s="23"/>
      <c r="CIG2" s="23"/>
      <c r="CIH2" s="93" t="s">
        <v>2452</v>
      </c>
      <c r="CII2" s="23"/>
      <c r="CIJ2" s="23"/>
      <c r="CIK2" s="23"/>
      <c r="CIL2" s="23"/>
      <c r="CIM2" s="23"/>
      <c r="CIN2" s="23"/>
      <c r="CIO2" s="23"/>
      <c r="CIP2" s="93" t="s">
        <v>2452</v>
      </c>
      <c r="CIQ2" s="23"/>
      <c r="CIR2" s="23"/>
      <c r="CIS2" s="23"/>
      <c r="CIT2" s="23"/>
      <c r="CIU2" s="23"/>
      <c r="CIV2" s="23"/>
      <c r="CIW2" s="23"/>
      <c r="CIX2" s="93" t="s">
        <v>2452</v>
      </c>
      <c r="CIY2" s="23"/>
      <c r="CIZ2" s="23"/>
      <c r="CJA2" s="23"/>
      <c r="CJB2" s="23"/>
      <c r="CJC2" s="23"/>
      <c r="CJD2" s="23"/>
      <c r="CJE2" s="23"/>
      <c r="CJF2" s="93" t="s">
        <v>2452</v>
      </c>
      <c r="CJG2" s="23"/>
      <c r="CJH2" s="23"/>
      <c r="CJI2" s="23"/>
      <c r="CJJ2" s="23"/>
      <c r="CJK2" s="23"/>
      <c r="CJL2" s="23"/>
      <c r="CJM2" s="23"/>
      <c r="CJN2" s="93" t="s">
        <v>2452</v>
      </c>
      <c r="CJO2" s="23"/>
      <c r="CJP2" s="23"/>
      <c r="CJQ2" s="23"/>
      <c r="CJR2" s="23"/>
      <c r="CJS2" s="23"/>
      <c r="CJT2" s="23"/>
      <c r="CJU2" s="23"/>
      <c r="CJV2" s="93" t="s">
        <v>2452</v>
      </c>
      <c r="CJW2" s="23"/>
      <c r="CJX2" s="23"/>
      <c r="CJY2" s="23"/>
      <c r="CJZ2" s="23"/>
      <c r="CKA2" s="23"/>
      <c r="CKB2" s="23"/>
      <c r="CKC2" s="23"/>
      <c r="CKD2" s="93" t="s">
        <v>2452</v>
      </c>
      <c r="CKE2" s="23"/>
      <c r="CKF2" s="23"/>
      <c r="CKG2" s="23"/>
      <c r="CKH2" s="23"/>
      <c r="CKI2" s="23"/>
      <c r="CKJ2" s="23"/>
      <c r="CKK2" s="23"/>
      <c r="CKL2" s="93" t="s">
        <v>2452</v>
      </c>
      <c r="CKM2" s="23"/>
      <c r="CKN2" s="23"/>
      <c r="CKO2" s="23"/>
      <c r="CKP2" s="23"/>
      <c r="CKQ2" s="23"/>
      <c r="CKR2" s="23"/>
      <c r="CKS2" s="23"/>
      <c r="CKT2" s="93" t="s">
        <v>2452</v>
      </c>
      <c r="CKU2" s="23"/>
      <c r="CKV2" s="23"/>
      <c r="CKW2" s="23"/>
      <c r="CKX2" s="23"/>
      <c r="CKY2" s="23"/>
      <c r="CKZ2" s="23"/>
      <c r="CLA2" s="23"/>
      <c r="CLB2" s="93" t="s">
        <v>2452</v>
      </c>
      <c r="CLC2" s="23"/>
      <c r="CLD2" s="23"/>
      <c r="CLE2" s="23"/>
      <c r="CLF2" s="23"/>
      <c r="CLG2" s="23"/>
      <c r="CLH2" s="23"/>
      <c r="CLI2" s="23"/>
      <c r="CLJ2" s="93" t="s">
        <v>2452</v>
      </c>
      <c r="CLK2" s="23"/>
      <c r="CLL2" s="23"/>
      <c r="CLM2" s="23"/>
      <c r="CLN2" s="23"/>
      <c r="CLO2" s="23"/>
      <c r="CLP2" s="23"/>
      <c r="CLQ2" s="23"/>
      <c r="CLR2" s="93" t="s">
        <v>2452</v>
      </c>
      <c r="CLS2" s="23"/>
      <c r="CLT2" s="23"/>
      <c r="CLU2" s="23"/>
      <c r="CLV2" s="23"/>
      <c r="CLW2" s="23"/>
      <c r="CLX2" s="23"/>
      <c r="CLY2" s="23"/>
      <c r="CLZ2" s="93" t="s">
        <v>2452</v>
      </c>
      <c r="CMA2" s="23"/>
      <c r="CMB2" s="23"/>
      <c r="CMC2" s="23"/>
      <c r="CMD2" s="23"/>
      <c r="CME2" s="23"/>
      <c r="CMF2" s="23"/>
      <c r="CMG2" s="23"/>
      <c r="CMH2" s="93" t="s">
        <v>2452</v>
      </c>
      <c r="CMI2" s="23"/>
      <c r="CMJ2" s="23"/>
      <c r="CMK2" s="23"/>
      <c r="CML2" s="23"/>
      <c r="CMM2" s="23"/>
      <c r="CMN2" s="23"/>
      <c r="CMO2" s="23"/>
      <c r="CMP2" s="93" t="s">
        <v>2452</v>
      </c>
      <c r="CMQ2" s="23"/>
      <c r="CMR2" s="23"/>
      <c r="CMS2" s="23"/>
      <c r="CMT2" s="23"/>
      <c r="CMU2" s="23"/>
      <c r="CMV2" s="23"/>
      <c r="CMW2" s="23"/>
      <c r="CMX2" s="93" t="s">
        <v>2452</v>
      </c>
      <c r="CMY2" s="23"/>
      <c r="CMZ2" s="23"/>
      <c r="CNA2" s="23"/>
      <c r="CNB2" s="23"/>
      <c r="CNC2" s="23"/>
      <c r="CND2" s="23"/>
      <c r="CNE2" s="23"/>
      <c r="CNF2" s="93" t="s">
        <v>2452</v>
      </c>
      <c r="CNG2" s="23"/>
      <c r="CNH2" s="23"/>
      <c r="CNI2" s="23"/>
      <c r="CNJ2" s="23"/>
      <c r="CNK2" s="23"/>
      <c r="CNL2" s="23"/>
      <c r="CNM2" s="23"/>
      <c r="CNN2" s="93" t="s">
        <v>2452</v>
      </c>
      <c r="CNO2" s="23"/>
      <c r="CNP2" s="23"/>
      <c r="CNQ2" s="23"/>
      <c r="CNR2" s="23"/>
      <c r="CNS2" s="23"/>
      <c r="CNT2" s="23"/>
      <c r="CNU2" s="23"/>
      <c r="CNV2" s="93" t="s">
        <v>2452</v>
      </c>
      <c r="CNW2" s="23"/>
      <c r="CNX2" s="23"/>
      <c r="CNY2" s="23"/>
      <c r="CNZ2" s="23"/>
      <c r="COA2" s="23"/>
      <c r="COB2" s="23"/>
      <c r="COC2" s="23"/>
      <c r="COD2" s="93" t="s">
        <v>2452</v>
      </c>
      <c r="COE2" s="23"/>
      <c r="COF2" s="23"/>
      <c r="COG2" s="23"/>
      <c r="COH2" s="23"/>
      <c r="COI2" s="23"/>
      <c r="COJ2" s="23"/>
      <c r="COK2" s="23"/>
      <c r="COL2" s="93" t="s">
        <v>2452</v>
      </c>
      <c r="COM2" s="23"/>
      <c r="CON2" s="23"/>
      <c r="COO2" s="23"/>
      <c r="COP2" s="23"/>
      <c r="COQ2" s="23"/>
      <c r="COR2" s="23"/>
      <c r="COS2" s="23"/>
      <c r="COT2" s="93" t="s">
        <v>2452</v>
      </c>
      <c r="COU2" s="23"/>
      <c r="COV2" s="23"/>
      <c r="COW2" s="23"/>
      <c r="COX2" s="23"/>
      <c r="COY2" s="23"/>
      <c r="COZ2" s="23"/>
      <c r="CPA2" s="23"/>
      <c r="CPB2" s="93" t="s">
        <v>2452</v>
      </c>
      <c r="CPC2" s="23"/>
      <c r="CPD2" s="23"/>
      <c r="CPE2" s="23"/>
      <c r="CPF2" s="23"/>
      <c r="CPG2" s="23"/>
      <c r="CPH2" s="23"/>
      <c r="CPI2" s="23"/>
      <c r="CPJ2" s="93" t="s">
        <v>2452</v>
      </c>
      <c r="CPK2" s="23"/>
      <c r="CPL2" s="23"/>
      <c r="CPM2" s="23"/>
      <c r="CPN2" s="23"/>
      <c r="CPO2" s="23"/>
      <c r="CPP2" s="23"/>
      <c r="CPQ2" s="23"/>
      <c r="CPR2" s="93" t="s">
        <v>2452</v>
      </c>
      <c r="CPS2" s="23"/>
      <c r="CPT2" s="23"/>
      <c r="CPU2" s="23"/>
      <c r="CPV2" s="23"/>
      <c r="CPW2" s="23"/>
      <c r="CPX2" s="23"/>
      <c r="CPY2" s="23"/>
      <c r="CPZ2" s="93" t="s">
        <v>2452</v>
      </c>
      <c r="CQA2" s="23"/>
      <c r="CQB2" s="23"/>
      <c r="CQC2" s="23"/>
      <c r="CQD2" s="23"/>
      <c r="CQE2" s="23"/>
      <c r="CQF2" s="23"/>
      <c r="CQG2" s="23"/>
      <c r="CQH2" s="93" t="s">
        <v>2452</v>
      </c>
      <c r="CQI2" s="23"/>
      <c r="CQJ2" s="23"/>
      <c r="CQK2" s="23"/>
      <c r="CQL2" s="23"/>
      <c r="CQM2" s="23"/>
      <c r="CQN2" s="23"/>
      <c r="CQO2" s="23"/>
      <c r="CQP2" s="93" t="s">
        <v>2452</v>
      </c>
      <c r="CQQ2" s="23"/>
      <c r="CQR2" s="23"/>
      <c r="CQS2" s="23"/>
      <c r="CQT2" s="23"/>
      <c r="CQU2" s="23"/>
      <c r="CQV2" s="23"/>
      <c r="CQW2" s="23"/>
      <c r="CQX2" s="93" t="s">
        <v>2452</v>
      </c>
      <c r="CQY2" s="23"/>
      <c r="CQZ2" s="23"/>
      <c r="CRA2" s="23"/>
      <c r="CRB2" s="23"/>
      <c r="CRC2" s="23"/>
      <c r="CRD2" s="23"/>
      <c r="CRE2" s="23"/>
      <c r="CRF2" s="93" t="s">
        <v>2452</v>
      </c>
      <c r="CRG2" s="23"/>
      <c r="CRH2" s="23"/>
      <c r="CRI2" s="23"/>
      <c r="CRJ2" s="23"/>
      <c r="CRK2" s="23"/>
      <c r="CRL2" s="23"/>
      <c r="CRM2" s="23"/>
      <c r="CRN2" s="93" t="s">
        <v>2452</v>
      </c>
      <c r="CRO2" s="23"/>
      <c r="CRP2" s="23"/>
      <c r="CRQ2" s="23"/>
      <c r="CRR2" s="23"/>
      <c r="CRS2" s="23"/>
      <c r="CRT2" s="23"/>
      <c r="CRU2" s="23"/>
      <c r="CRV2" s="93" t="s">
        <v>2452</v>
      </c>
      <c r="CRW2" s="23"/>
      <c r="CRX2" s="23"/>
      <c r="CRY2" s="23"/>
      <c r="CRZ2" s="23"/>
      <c r="CSA2" s="23"/>
      <c r="CSB2" s="23"/>
      <c r="CSC2" s="23"/>
      <c r="CSD2" s="93" t="s">
        <v>2452</v>
      </c>
      <c r="CSE2" s="23"/>
      <c r="CSF2" s="23"/>
      <c r="CSG2" s="23"/>
      <c r="CSH2" s="23"/>
      <c r="CSI2" s="23"/>
      <c r="CSJ2" s="23"/>
      <c r="CSK2" s="23"/>
      <c r="CSL2" s="93" t="s">
        <v>2452</v>
      </c>
      <c r="CSM2" s="23"/>
      <c r="CSN2" s="23"/>
      <c r="CSO2" s="23"/>
      <c r="CSP2" s="23"/>
      <c r="CSQ2" s="23"/>
      <c r="CSR2" s="23"/>
      <c r="CSS2" s="23"/>
      <c r="CST2" s="93" t="s">
        <v>2452</v>
      </c>
      <c r="CSU2" s="23"/>
      <c r="CSV2" s="23"/>
      <c r="CSW2" s="23"/>
      <c r="CSX2" s="23"/>
      <c r="CSY2" s="23"/>
      <c r="CSZ2" s="23"/>
      <c r="CTA2" s="23"/>
      <c r="CTB2" s="93" t="s">
        <v>2452</v>
      </c>
      <c r="CTC2" s="23"/>
      <c r="CTD2" s="23"/>
      <c r="CTE2" s="23"/>
      <c r="CTF2" s="23"/>
      <c r="CTG2" s="23"/>
      <c r="CTH2" s="23"/>
      <c r="CTI2" s="23"/>
      <c r="CTJ2" s="93" t="s">
        <v>2452</v>
      </c>
      <c r="CTK2" s="23"/>
      <c r="CTL2" s="23"/>
      <c r="CTM2" s="23"/>
      <c r="CTN2" s="23"/>
      <c r="CTO2" s="23"/>
      <c r="CTP2" s="23"/>
      <c r="CTQ2" s="23"/>
      <c r="CTR2" s="93" t="s">
        <v>2452</v>
      </c>
      <c r="CTS2" s="23"/>
      <c r="CTT2" s="23"/>
      <c r="CTU2" s="23"/>
      <c r="CTV2" s="23"/>
      <c r="CTW2" s="23"/>
      <c r="CTX2" s="23"/>
      <c r="CTY2" s="23"/>
      <c r="CTZ2" s="93" t="s">
        <v>2452</v>
      </c>
      <c r="CUA2" s="23"/>
      <c r="CUB2" s="23"/>
      <c r="CUC2" s="23"/>
      <c r="CUD2" s="23"/>
      <c r="CUE2" s="23"/>
      <c r="CUF2" s="23"/>
      <c r="CUG2" s="23"/>
      <c r="CUH2" s="93" t="s">
        <v>2452</v>
      </c>
      <c r="CUI2" s="23"/>
      <c r="CUJ2" s="23"/>
      <c r="CUK2" s="23"/>
      <c r="CUL2" s="23"/>
      <c r="CUM2" s="23"/>
      <c r="CUN2" s="23"/>
      <c r="CUO2" s="23"/>
      <c r="CUP2" s="93" t="s">
        <v>2452</v>
      </c>
      <c r="CUQ2" s="23"/>
      <c r="CUR2" s="23"/>
      <c r="CUS2" s="23"/>
      <c r="CUT2" s="23"/>
      <c r="CUU2" s="23"/>
      <c r="CUV2" s="23"/>
      <c r="CUW2" s="23"/>
      <c r="CUX2" s="93" t="s">
        <v>2452</v>
      </c>
      <c r="CUY2" s="23"/>
      <c r="CUZ2" s="23"/>
      <c r="CVA2" s="23"/>
      <c r="CVB2" s="23"/>
      <c r="CVC2" s="23"/>
      <c r="CVD2" s="23"/>
      <c r="CVE2" s="23"/>
      <c r="CVF2" s="93" t="s">
        <v>2452</v>
      </c>
      <c r="CVG2" s="23"/>
      <c r="CVH2" s="23"/>
      <c r="CVI2" s="23"/>
      <c r="CVJ2" s="23"/>
      <c r="CVK2" s="23"/>
      <c r="CVL2" s="23"/>
      <c r="CVM2" s="23"/>
      <c r="CVN2" s="93" t="s">
        <v>2452</v>
      </c>
      <c r="CVO2" s="23"/>
      <c r="CVP2" s="23"/>
      <c r="CVQ2" s="23"/>
      <c r="CVR2" s="23"/>
      <c r="CVS2" s="23"/>
      <c r="CVT2" s="23"/>
      <c r="CVU2" s="23"/>
      <c r="CVV2" s="93" t="s">
        <v>2452</v>
      </c>
      <c r="CVW2" s="23"/>
      <c r="CVX2" s="23"/>
      <c r="CVY2" s="23"/>
      <c r="CVZ2" s="23"/>
      <c r="CWA2" s="23"/>
      <c r="CWB2" s="23"/>
      <c r="CWC2" s="23"/>
      <c r="CWD2" s="93" t="s">
        <v>2452</v>
      </c>
      <c r="CWE2" s="23"/>
      <c r="CWF2" s="23"/>
      <c r="CWG2" s="23"/>
      <c r="CWH2" s="23"/>
      <c r="CWI2" s="23"/>
      <c r="CWJ2" s="23"/>
      <c r="CWK2" s="23"/>
      <c r="CWL2" s="93" t="s">
        <v>2452</v>
      </c>
      <c r="CWM2" s="23"/>
      <c r="CWN2" s="23"/>
      <c r="CWO2" s="23"/>
      <c r="CWP2" s="23"/>
      <c r="CWQ2" s="23"/>
      <c r="CWR2" s="23"/>
      <c r="CWS2" s="23"/>
      <c r="CWT2" s="93" t="s">
        <v>2452</v>
      </c>
      <c r="CWU2" s="23"/>
      <c r="CWV2" s="23"/>
      <c r="CWW2" s="23"/>
      <c r="CWX2" s="23"/>
      <c r="CWY2" s="23"/>
      <c r="CWZ2" s="23"/>
      <c r="CXA2" s="23"/>
      <c r="CXB2" s="93" t="s">
        <v>2452</v>
      </c>
      <c r="CXC2" s="23"/>
      <c r="CXD2" s="23"/>
      <c r="CXE2" s="23"/>
      <c r="CXF2" s="23"/>
      <c r="CXG2" s="23"/>
      <c r="CXH2" s="23"/>
      <c r="CXI2" s="23"/>
      <c r="CXJ2" s="93" t="s">
        <v>2452</v>
      </c>
      <c r="CXK2" s="23"/>
      <c r="CXL2" s="23"/>
      <c r="CXM2" s="23"/>
      <c r="CXN2" s="23"/>
      <c r="CXO2" s="23"/>
      <c r="CXP2" s="23"/>
      <c r="CXQ2" s="23"/>
      <c r="CXR2" s="93" t="s">
        <v>2452</v>
      </c>
      <c r="CXS2" s="23"/>
      <c r="CXT2" s="23"/>
      <c r="CXU2" s="23"/>
      <c r="CXV2" s="23"/>
      <c r="CXW2" s="23"/>
      <c r="CXX2" s="23"/>
      <c r="CXY2" s="23"/>
      <c r="CXZ2" s="93" t="s">
        <v>2452</v>
      </c>
      <c r="CYA2" s="23"/>
      <c r="CYB2" s="23"/>
      <c r="CYC2" s="23"/>
      <c r="CYD2" s="23"/>
      <c r="CYE2" s="23"/>
      <c r="CYF2" s="23"/>
      <c r="CYG2" s="23"/>
      <c r="CYH2" s="93" t="s">
        <v>2452</v>
      </c>
      <c r="CYI2" s="23"/>
      <c r="CYJ2" s="23"/>
      <c r="CYK2" s="23"/>
      <c r="CYL2" s="23"/>
      <c r="CYM2" s="23"/>
      <c r="CYN2" s="23"/>
      <c r="CYO2" s="23"/>
      <c r="CYP2" s="93" t="s">
        <v>2452</v>
      </c>
      <c r="CYQ2" s="23"/>
      <c r="CYR2" s="23"/>
      <c r="CYS2" s="23"/>
      <c r="CYT2" s="23"/>
      <c r="CYU2" s="23"/>
      <c r="CYV2" s="23"/>
      <c r="CYW2" s="23"/>
      <c r="CYX2" s="93" t="s">
        <v>2452</v>
      </c>
      <c r="CYY2" s="23"/>
      <c r="CYZ2" s="23"/>
      <c r="CZA2" s="23"/>
      <c r="CZB2" s="23"/>
      <c r="CZC2" s="23"/>
      <c r="CZD2" s="23"/>
      <c r="CZE2" s="23"/>
      <c r="CZF2" s="93" t="s">
        <v>2452</v>
      </c>
      <c r="CZG2" s="23"/>
      <c r="CZH2" s="23"/>
      <c r="CZI2" s="23"/>
      <c r="CZJ2" s="23"/>
      <c r="CZK2" s="23"/>
      <c r="CZL2" s="23"/>
      <c r="CZM2" s="23"/>
      <c r="CZN2" s="93" t="s">
        <v>2452</v>
      </c>
      <c r="CZO2" s="23"/>
      <c r="CZP2" s="23"/>
      <c r="CZQ2" s="23"/>
      <c r="CZR2" s="23"/>
      <c r="CZS2" s="23"/>
      <c r="CZT2" s="23"/>
      <c r="CZU2" s="23"/>
      <c r="CZV2" s="93" t="s">
        <v>2452</v>
      </c>
      <c r="CZW2" s="23"/>
      <c r="CZX2" s="23"/>
      <c r="CZY2" s="23"/>
      <c r="CZZ2" s="23"/>
      <c r="DAA2" s="23"/>
      <c r="DAB2" s="23"/>
      <c r="DAC2" s="23"/>
      <c r="DAD2" s="93" t="s">
        <v>2452</v>
      </c>
      <c r="DAE2" s="23"/>
      <c r="DAF2" s="23"/>
      <c r="DAG2" s="23"/>
      <c r="DAH2" s="23"/>
      <c r="DAI2" s="23"/>
      <c r="DAJ2" s="23"/>
      <c r="DAK2" s="23"/>
      <c r="DAL2" s="93" t="s">
        <v>2452</v>
      </c>
      <c r="DAM2" s="23"/>
      <c r="DAN2" s="23"/>
      <c r="DAO2" s="23"/>
      <c r="DAP2" s="23"/>
      <c r="DAQ2" s="23"/>
      <c r="DAR2" s="23"/>
      <c r="DAS2" s="23"/>
      <c r="DAT2" s="93" t="s">
        <v>2452</v>
      </c>
      <c r="DAU2" s="23"/>
      <c r="DAV2" s="23"/>
      <c r="DAW2" s="23"/>
      <c r="DAX2" s="23"/>
      <c r="DAY2" s="23"/>
      <c r="DAZ2" s="23"/>
      <c r="DBA2" s="23"/>
      <c r="DBB2" s="93" t="s">
        <v>2452</v>
      </c>
      <c r="DBC2" s="23"/>
      <c r="DBD2" s="23"/>
      <c r="DBE2" s="23"/>
      <c r="DBF2" s="23"/>
      <c r="DBG2" s="23"/>
      <c r="DBH2" s="23"/>
      <c r="DBI2" s="23"/>
      <c r="DBJ2" s="93" t="s">
        <v>2452</v>
      </c>
      <c r="DBK2" s="23"/>
      <c r="DBL2" s="23"/>
      <c r="DBM2" s="23"/>
      <c r="DBN2" s="23"/>
      <c r="DBO2" s="23"/>
      <c r="DBP2" s="23"/>
      <c r="DBQ2" s="23"/>
      <c r="DBR2" s="93" t="s">
        <v>2452</v>
      </c>
      <c r="DBS2" s="23"/>
      <c r="DBT2" s="23"/>
      <c r="DBU2" s="23"/>
      <c r="DBV2" s="23"/>
      <c r="DBW2" s="23"/>
      <c r="DBX2" s="23"/>
      <c r="DBY2" s="23"/>
      <c r="DBZ2" s="93" t="s">
        <v>2452</v>
      </c>
      <c r="DCA2" s="23"/>
      <c r="DCB2" s="23"/>
      <c r="DCC2" s="23"/>
      <c r="DCD2" s="23"/>
      <c r="DCE2" s="23"/>
      <c r="DCF2" s="23"/>
      <c r="DCG2" s="23"/>
      <c r="DCH2" s="93" t="s">
        <v>2452</v>
      </c>
      <c r="DCI2" s="23"/>
      <c r="DCJ2" s="23"/>
      <c r="DCK2" s="23"/>
      <c r="DCL2" s="23"/>
      <c r="DCM2" s="23"/>
      <c r="DCN2" s="23"/>
      <c r="DCO2" s="23"/>
      <c r="DCP2" s="93" t="s">
        <v>2452</v>
      </c>
      <c r="DCQ2" s="23"/>
      <c r="DCR2" s="23"/>
      <c r="DCS2" s="23"/>
      <c r="DCT2" s="23"/>
      <c r="DCU2" s="23"/>
      <c r="DCV2" s="23"/>
      <c r="DCW2" s="23"/>
      <c r="DCX2" s="93" t="s">
        <v>2452</v>
      </c>
      <c r="DCY2" s="23"/>
      <c r="DCZ2" s="23"/>
      <c r="DDA2" s="23"/>
      <c r="DDB2" s="23"/>
      <c r="DDC2" s="23"/>
      <c r="DDD2" s="23"/>
      <c r="DDE2" s="23"/>
      <c r="DDF2" s="93" t="s">
        <v>2452</v>
      </c>
      <c r="DDG2" s="23"/>
      <c r="DDH2" s="23"/>
      <c r="DDI2" s="23"/>
      <c r="DDJ2" s="23"/>
      <c r="DDK2" s="23"/>
      <c r="DDL2" s="23"/>
      <c r="DDM2" s="23"/>
      <c r="DDN2" s="93" t="s">
        <v>2452</v>
      </c>
      <c r="DDO2" s="23"/>
      <c r="DDP2" s="23"/>
      <c r="DDQ2" s="23"/>
      <c r="DDR2" s="23"/>
      <c r="DDS2" s="23"/>
      <c r="DDT2" s="23"/>
      <c r="DDU2" s="23"/>
      <c r="DDV2" s="93" t="s">
        <v>2452</v>
      </c>
      <c r="DDW2" s="23"/>
      <c r="DDX2" s="23"/>
      <c r="DDY2" s="23"/>
      <c r="DDZ2" s="23"/>
      <c r="DEA2" s="23"/>
      <c r="DEB2" s="23"/>
      <c r="DEC2" s="23"/>
      <c r="DED2" s="93" t="s">
        <v>2452</v>
      </c>
      <c r="DEE2" s="23"/>
      <c r="DEF2" s="23"/>
      <c r="DEG2" s="23"/>
      <c r="DEH2" s="23"/>
      <c r="DEI2" s="23"/>
      <c r="DEJ2" s="23"/>
      <c r="DEK2" s="23"/>
      <c r="DEL2" s="93" t="s">
        <v>2452</v>
      </c>
      <c r="DEM2" s="23"/>
      <c r="DEN2" s="23"/>
      <c r="DEO2" s="23"/>
      <c r="DEP2" s="23"/>
      <c r="DEQ2" s="23"/>
      <c r="DER2" s="23"/>
      <c r="DES2" s="23"/>
      <c r="DET2" s="93" t="s">
        <v>2452</v>
      </c>
      <c r="DEU2" s="23"/>
      <c r="DEV2" s="23"/>
      <c r="DEW2" s="23"/>
      <c r="DEX2" s="23"/>
      <c r="DEY2" s="23"/>
      <c r="DEZ2" s="23"/>
      <c r="DFA2" s="23"/>
      <c r="DFB2" s="93" t="s">
        <v>2452</v>
      </c>
      <c r="DFC2" s="23"/>
      <c r="DFD2" s="23"/>
      <c r="DFE2" s="23"/>
      <c r="DFF2" s="23"/>
      <c r="DFG2" s="23"/>
      <c r="DFH2" s="23"/>
      <c r="DFI2" s="23"/>
      <c r="DFJ2" s="93" t="s">
        <v>2452</v>
      </c>
      <c r="DFK2" s="23"/>
      <c r="DFL2" s="23"/>
      <c r="DFM2" s="23"/>
      <c r="DFN2" s="23"/>
      <c r="DFO2" s="23"/>
      <c r="DFP2" s="23"/>
      <c r="DFQ2" s="23"/>
      <c r="DFR2" s="93" t="s">
        <v>2452</v>
      </c>
      <c r="DFS2" s="23"/>
      <c r="DFT2" s="23"/>
      <c r="DFU2" s="23"/>
      <c r="DFV2" s="23"/>
      <c r="DFW2" s="23"/>
      <c r="DFX2" s="23"/>
      <c r="DFY2" s="23"/>
      <c r="DFZ2" s="93" t="s">
        <v>2452</v>
      </c>
      <c r="DGA2" s="23"/>
      <c r="DGB2" s="23"/>
      <c r="DGC2" s="23"/>
      <c r="DGD2" s="23"/>
      <c r="DGE2" s="23"/>
      <c r="DGF2" s="23"/>
      <c r="DGG2" s="23"/>
      <c r="DGH2" s="93" t="s">
        <v>2452</v>
      </c>
      <c r="DGI2" s="23"/>
      <c r="DGJ2" s="23"/>
      <c r="DGK2" s="23"/>
      <c r="DGL2" s="23"/>
      <c r="DGM2" s="23"/>
      <c r="DGN2" s="23"/>
      <c r="DGO2" s="23"/>
      <c r="DGP2" s="93" t="s">
        <v>2452</v>
      </c>
      <c r="DGQ2" s="23"/>
      <c r="DGR2" s="23"/>
      <c r="DGS2" s="23"/>
      <c r="DGT2" s="23"/>
      <c r="DGU2" s="23"/>
      <c r="DGV2" s="23"/>
      <c r="DGW2" s="23"/>
      <c r="DGX2" s="93" t="s">
        <v>2452</v>
      </c>
      <c r="DGY2" s="23"/>
      <c r="DGZ2" s="23"/>
      <c r="DHA2" s="23"/>
      <c r="DHB2" s="23"/>
      <c r="DHC2" s="23"/>
      <c r="DHD2" s="23"/>
      <c r="DHE2" s="23"/>
      <c r="DHF2" s="93" t="s">
        <v>2452</v>
      </c>
      <c r="DHG2" s="23"/>
      <c r="DHH2" s="23"/>
      <c r="DHI2" s="23"/>
      <c r="DHJ2" s="23"/>
      <c r="DHK2" s="23"/>
      <c r="DHL2" s="23"/>
      <c r="DHM2" s="23"/>
      <c r="DHN2" s="93" t="s">
        <v>2452</v>
      </c>
      <c r="DHO2" s="23"/>
      <c r="DHP2" s="23"/>
      <c r="DHQ2" s="23"/>
      <c r="DHR2" s="23"/>
      <c r="DHS2" s="23"/>
      <c r="DHT2" s="23"/>
      <c r="DHU2" s="23"/>
      <c r="DHV2" s="93" t="s">
        <v>2452</v>
      </c>
      <c r="DHW2" s="23"/>
      <c r="DHX2" s="23"/>
      <c r="DHY2" s="23"/>
      <c r="DHZ2" s="23"/>
      <c r="DIA2" s="23"/>
      <c r="DIB2" s="23"/>
      <c r="DIC2" s="23"/>
      <c r="DID2" s="93" t="s">
        <v>2452</v>
      </c>
      <c r="DIE2" s="23"/>
      <c r="DIF2" s="23"/>
      <c r="DIG2" s="23"/>
      <c r="DIH2" s="23"/>
      <c r="DII2" s="23"/>
      <c r="DIJ2" s="23"/>
      <c r="DIK2" s="23"/>
      <c r="DIL2" s="93" t="s">
        <v>2452</v>
      </c>
      <c r="DIM2" s="23"/>
      <c r="DIN2" s="23"/>
      <c r="DIO2" s="23"/>
      <c r="DIP2" s="23"/>
      <c r="DIQ2" s="23"/>
      <c r="DIR2" s="23"/>
      <c r="DIS2" s="23"/>
      <c r="DIT2" s="93" t="s">
        <v>2452</v>
      </c>
      <c r="DIU2" s="23"/>
      <c r="DIV2" s="23"/>
      <c r="DIW2" s="23"/>
      <c r="DIX2" s="23"/>
      <c r="DIY2" s="23"/>
      <c r="DIZ2" s="23"/>
      <c r="DJA2" s="23"/>
      <c r="DJB2" s="93" t="s">
        <v>2452</v>
      </c>
      <c r="DJC2" s="23"/>
      <c r="DJD2" s="23"/>
      <c r="DJE2" s="23"/>
      <c r="DJF2" s="23"/>
      <c r="DJG2" s="23"/>
      <c r="DJH2" s="23"/>
      <c r="DJI2" s="23"/>
      <c r="DJJ2" s="93" t="s">
        <v>2452</v>
      </c>
      <c r="DJK2" s="23"/>
      <c r="DJL2" s="23"/>
      <c r="DJM2" s="23"/>
      <c r="DJN2" s="23"/>
      <c r="DJO2" s="23"/>
      <c r="DJP2" s="23"/>
      <c r="DJQ2" s="23"/>
      <c r="DJR2" s="93" t="s">
        <v>2452</v>
      </c>
      <c r="DJS2" s="23"/>
      <c r="DJT2" s="23"/>
      <c r="DJU2" s="23"/>
      <c r="DJV2" s="23"/>
      <c r="DJW2" s="23"/>
      <c r="DJX2" s="23"/>
      <c r="DJY2" s="23"/>
      <c r="DJZ2" s="93" t="s">
        <v>2452</v>
      </c>
      <c r="DKA2" s="23"/>
      <c r="DKB2" s="23"/>
      <c r="DKC2" s="23"/>
      <c r="DKD2" s="23"/>
      <c r="DKE2" s="23"/>
      <c r="DKF2" s="23"/>
      <c r="DKG2" s="23"/>
      <c r="DKH2" s="93" t="s">
        <v>2452</v>
      </c>
      <c r="DKI2" s="23"/>
      <c r="DKJ2" s="23"/>
      <c r="DKK2" s="23"/>
      <c r="DKL2" s="23"/>
      <c r="DKM2" s="23"/>
      <c r="DKN2" s="23"/>
      <c r="DKO2" s="23"/>
      <c r="DKP2" s="93" t="s">
        <v>2452</v>
      </c>
      <c r="DKQ2" s="23"/>
      <c r="DKR2" s="23"/>
      <c r="DKS2" s="23"/>
      <c r="DKT2" s="23"/>
      <c r="DKU2" s="23"/>
      <c r="DKV2" s="23"/>
      <c r="DKW2" s="23"/>
      <c r="DKX2" s="93" t="s">
        <v>2452</v>
      </c>
      <c r="DKY2" s="23"/>
      <c r="DKZ2" s="23"/>
      <c r="DLA2" s="23"/>
      <c r="DLB2" s="23"/>
      <c r="DLC2" s="23"/>
      <c r="DLD2" s="23"/>
      <c r="DLE2" s="23"/>
      <c r="DLF2" s="93" t="s">
        <v>2452</v>
      </c>
      <c r="DLG2" s="23"/>
      <c r="DLH2" s="23"/>
      <c r="DLI2" s="23"/>
      <c r="DLJ2" s="23"/>
      <c r="DLK2" s="23"/>
      <c r="DLL2" s="23"/>
      <c r="DLM2" s="23"/>
      <c r="DLN2" s="93" t="s">
        <v>2452</v>
      </c>
      <c r="DLO2" s="23"/>
      <c r="DLP2" s="23"/>
      <c r="DLQ2" s="23"/>
      <c r="DLR2" s="23"/>
      <c r="DLS2" s="23"/>
      <c r="DLT2" s="23"/>
      <c r="DLU2" s="23"/>
      <c r="DLV2" s="93" t="s">
        <v>2452</v>
      </c>
      <c r="DLW2" s="23"/>
      <c r="DLX2" s="23"/>
      <c r="DLY2" s="23"/>
      <c r="DLZ2" s="23"/>
      <c r="DMA2" s="23"/>
      <c r="DMB2" s="23"/>
      <c r="DMC2" s="23"/>
      <c r="DMD2" s="93" t="s">
        <v>2452</v>
      </c>
      <c r="DME2" s="23"/>
      <c r="DMF2" s="23"/>
      <c r="DMG2" s="23"/>
      <c r="DMH2" s="23"/>
      <c r="DMI2" s="23"/>
      <c r="DMJ2" s="23"/>
      <c r="DMK2" s="23"/>
      <c r="DML2" s="93" t="s">
        <v>2452</v>
      </c>
      <c r="DMM2" s="23"/>
      <c r="DMN2" s="23"/>
      <c r="DMO2" s="23"/>
      <c r="DMP2" s="23"/>
      <c r="DMQ2" s="23"/>
      <c r="DMR2" s="23"/>
      <c r="DMS2" s="23"/>
      <c r="DMT2" s="93" t="s">
        <v>2452</v>
      </c>
      <c r="DMU2" s="23"/>
      <c r="DMV2" s="23"/>
      <c r="DMW2" s="23"/>
      <c r="DMX2" s="23"/>
      <c r="DMY2" s="23"/>
      <c r="DMZ2" s="23"/>
      <c r="DNA2" s="23"/>
      <c r="DNB2" s="93" t="s">
        <v>2452</v>
      </c>
      <c r="DNC2" s="23"/>
      <c r="DND2" s="23"/>
      <c r="DNE2" s="23"/>
      <c r="DNF2" s="23"/>
      <c r="DNG2" s="23"/>
      <c r="DNH2" s="23"/>
      <c r="DNI2" s="23"/>
      <c r="DNJ2" s="93" t="s">
        <v>2452</v>
      </c>
      <c r="DNK2" s="23"/>
      <c r="DNL2" s="23"/>
      <c r="DNM2" s="23"/>
      <c r="DNN2" s="23"/>
      <c r="DNO2" s="23"/>
      <c r="DNP2" s="23"/>
      <c r="DNQ2" s="23"/>
      <c r="DNR2" s="93" t="s">
        <v>2452</v>
      </c>
      <c r="DNS2" s="23"/>
      <c r="DNT2" s="23"/>
      <c r="DNU2" s="23"/>
      <c r="DNV2" s="23"/>
      <c r="DNW2" s="23"/>
      <c r="DNX2" s="23"/>
      <c r="DNY2" s="23"/>
      <c r="DNZ2" s="93" t="s">
        <v>2452</v>
      </c>
      <c r="DOA2" s="23"/>
      <c r="DOB2" s="23"/>
      <c r="DOC2" s="23"/>
      <c r="DOD2" s="23"/>
      <c r="DOE2" s="23"/>
      <c r="DOF2" s="23"/>
      <c r="DOG2" s="23"/>
      <c r="DOH2" s="93" t="s">
        <v>2452</v>
      </c>
      <c r="DOI2" s="23"/>
      <c r="DOJ2" s="23"/>
      <c r="DOK2" s="23"/>
      <c r="DOL2" s="23"/>
      <c r="DOM2" s="23"/>
      <c r="DON2" s="23"/>
      <c r="DOO2" s="23"/>
      <c r="DOP2" s="93" t="s">
        <v>2452</v>
      </c>
      <c r="DOQ2" s="23"/>
      <c r="DOR2" s="23"/>
      <c r="DOS2" s="23"/>
      <c r="DOT2" s="23"/>
      <c r="DOU2" s="23"/>
      <c r="DOV2" s="23"/>
      <c r="DOW2" s="23"/>
      <c r="DOX2" s="93" t="s">
        <v>2452</v>
      </c>
      <c r="DOY2" s="23"/>
      <c r="DOZ2" s="23"/>
      <c r="DPA2" s="23"/>
      <c r="DPB2" s="23"/>
      <c r="DPC2" s="23"/>
      <c r="DPD2" s="23"/>
      <c r="DPE2" s="23"/>
      <c r="DPF2" s="93" t="s">
        <v>2452</v>
      </c>
      <c r="DPG2" s="23"/>
      <c r="DPH2" s="23"/>
      <c r="DPI2" s="23"/>
      <c r="DPJ2" s="23"/>
      <c r="DPK2" s="23"/>
      <c r="DPL2" s="23"/>
      <c r="DPM2" s="23"/>
      <c r="DPN2" s="93" t="s">
        <v>2452</v>
      </c>
      <c r="DPO2" s="23"/>
      <c r="DPP2" s="23"/>
      <c r="DPQ2" s="23"/>
      <c r="DPR2" s="23"/>
      <c r="DPS2" s="23"/>
      <c r="DPT2" s="23"/>
      <c r="DPU2" s="23"/>
      <c r="DPV2" s="93" t="s">
        <v>2452</v>
      </c>
      <c r="DPW2" s="23"/>
      <c r="DPX2" s="23"/>
      <c r="DPY2" s="23"/>
      <c r="DPZ2" s="23"/>
      <c r="DQA2" s="23"/>
      <c r="DQB2" s="23"/>
      <c r="DQC2" s="23"/>
      <c r="DQD2" s="93" t="s">
        <v>2452</v>
      </c>
      <c r="DQE2" s="23"/>
      <c r="DQF2" s="23"/>
      <c r="DQG2" s="23"/>
      <c r="DQH2" s="23"/>
      <c r="DQI2" s="23"/>
      <c r="DQJ2" s="23"/>
      <c r="DQK2" s="23"/>
      <c r="DQL2" s="93" t="s">
        <v>2452</v>
      </c>
      <c r="DQM2" s="23"/>
      <c r="DQN2" s="23"/>
      <c r="DQO2" s="23"/>
      <c r="DQP2" s="23"/>
      <c r="DQQ2" s="23"/>
      <c r="DQR2" s="23"/>
      <c r="DQS2" s="23"/>
      <c r="DQT2" s="93" t="s">
        <v>2452</v>
      </c>
      <c r="DQU2" s="23"/>
      <c r="DQV2" s="23"/>
      <c r="DQW2" s="23"/>
      <c r="DQX2" s="23"/>
      <c r="DQY2" s="23"/>
      <c r="DQZ2" s="23"/>
      <c r="DRA2" s="23"/>
      <c r="DRB2" s="93" t="s">
        <v>2452</v>
      </c>
      <c r="DRC2" s="23"/>
      <c r="DRD2" s="23"/>
      <c r="DRE2" s="23"/>
      <c r="DRF2" s="23"/>
      <c r="DRG2" s="23"/>
      <c r="DRH2" s="23"/>
      <c r="DRI2" s="23"/>
      <c r="DRJ2" s="93" t="s">
        <v>2452</v>
      </c>
      <c r="DRK2" s="23"/>
      <c r="DRL2" s="23"/>
      <c r="DRM2" s="23"/>
      <c r="DRN2" s="23"/>
      <c r="DRO2" s="23"/>
      <c r="DRP2" s="23"/>
      <c r="DRQ2" s="23"/>
      <c r="DRR2" s="93" t="s">
        <v>2452</v>
      </c>
      <c r="DRS2" s="23"/>
      <c r="DRT2" s="23"/>
      <c r="DRU2" s="23"/>
      <c r="DRV2" s="23"/>
      <c r="DRW2" s="23"/>
      <c r="DRX2" s="23"/>
      <c r="DRY2" s="23"/>
      <c r="DRZ2" s="93" t="s">
        <v>2452</v>
      </c>
      <c r="DSA2" s="23"/>
      <c r="DSB2" s="23"/>
      <c r="DSC2" s="23"/>
      <c r="DSD2" s="23"/>
      <c r="DSE2" s="23"/>
      <c r="DSF2" s="23"/>
      <c r="DSG2" s="23"/>
      <c r="DSH2" s="93" t="s">
        <v>2452</v>
      </c>
      <c r="DSI2" s="23"/>
      <c r="DSJ2" s="23"/>
      <c r="DSK2" s="23"/>
      <c r="DSL2" s="23"/>
      <c r="DSM2" s="23"/>
      <c r="DSN2" s="23"/>
      <c r="DSO2" s="23"/>
      <c r="DSP2" s="93" t="s">
        <v>2452</v>
      </c>
      <c r="DSQ2" s="23"/>
      <c r="DSR2" s="23"/>
      <c r="DSS2" s="23"/>
      <c r="DST2" s="23"/>
      <c r="DSU2" s="23"/>
      <c r="DSV2" s="23"/>
      <c r="DSW2" s="23"/>
      <c r="DSX2" s="93" t="s">
        <v>2452</v>
      </c>
      <c r="DSY2" s="23"/>
      <c r="DSZ2" s="23"/>
      <c r="DTA2" s="23"/>
      <c r="DTB2" s="23"/>
      <c r="DTC2" s="23"/>
      <c r="DTD2" s="23"/>
      <c r="DTE2" s="23"/>
      <c r="DTF2" s="93" t="s">
        <v>2452</v>
      </c>
      <c r="DTG2" s="23"/>
      <c r="DTH2" s="23"/>
      <c r="DTI2" s="23"/>
      <c r="DTJ2" s="23"/>
      <c r="DTK2" s="23"/>
      <c r="DTL2" s="23"/>
      <c r="DTM2" s="23"/>
      <c r="DTN2" s="93" t="s">
        <v>2452</v>
      </c>
      <c r="DTO2" s="23"/>
      <c r="DTP2" s="23"/>
      <c r="DTQ2" s="23"/>
      <c r="DTR2" s="23"/>
      <c r="DTS2" s="23"/>
      <c r="DTT2" s="23"/>
      <c r="DTU2" s="23"/>
      <c r="DTV2" s="93" t="s">
        <v>2452</v>
      </c>
      <c r="DTW2" s="23"/>
      <c r="DTX2" s="23"/>
      <c r="DTY2" s="23"/>
      <c r="DTZ2" s="23"/>
      <c r="DUA2" s="23"/>
      <c r="DUB2" s="23"/>
      <c r="DUC2" s="23"/>
      <c r="DUD2" s="93" t="s">
        <v>2452</v>
      </c>
      <c r="DUE2" s="23"/>
      <c r="DUF2" s="23"/>
      <c r="DUG2" s="23"/>
      <c r="DUH2" s="23"/>
      <c r="DUI2" s="23"/>
      <c r="DUJ2" s="23"/>
      <c r="DUK2" s="23"/>
      <c r="DUL2" s="93" t="s">
        <v>2452</v>
      </c>
      <c r="DUM2" s="23"/>
      <c r="DUN2" s="23"/>
      <c r="DUO2" s="23"/>
      <c r="DUP2" s="23"/>
      <c r="DUQ2" s="23"/>
      <c r="DUR2" s="23"/>
      <c r="DUS2" s="23"/>
      <c r="DUT2" s="93" t="s">
        <v>2452</v>
      </c>
      <c r="DUU2" s="23"/>
      <c r="DUV2" s="23"/>
      <c r="DUW2" s="23"/>
      <c r="DUX2" s="23"/>
      <c r="DUY2" s="23"/>
      <c r="DUZ2" s="23"/>
      <c r="DVA2" s="23"/>
      <c r="DVB2" s="93" t="s">
        <v>2452</v>
      </c>
      <c r="DVC2" s="23"/>
      <c r="DVD2" s="23"/>
      <c r="DVE2" s="23"/>
      <c r="DVF2" s="23"/>
      <c r="DVG2" s="23"/>
      <c r="DVH2" s="23"/>
      <c r="DVI2" s="23"/>
      <c r="DVJ2" s="93" t="s">
        <v>2452</v>
      </c>
      <c r="DVK2" s="23"/>
      <c r="DVL2" s="23"/>
      <c r="DVM2" s="23"/>
      <c r="DVN2" s="23"/>
      <c r="DVO2" s="23"/>
      <c r="DVP2" s="23"/>
      <c r="DVQ2" s="23"/>
      <c r="DVR2" s="93" t="s">
        <v>2452</v>
      </c>
      <c r="DVS2" s="23"/>
      <c r="DVT2" s="23"/>
      <c r="DVU2" s="23"/>
      <c r="DVV2" s="23"/>
      <c r="DVW2" s="23"/>
      <c r="DVX2" s="23"/>
      <c r="DVY2" s="23"/>
      <c r="DVZ2" s="93" t="s">
        <v>2452</v>
      </c>
      <c r="DWA2" s="23"/>
      <c r="DWB2" s="23"/>
      <c r="DWC2" s="23"/>
      <c r="DWD2" s="23"/>
      <c r="DWE2" s="23"/>
      <c r="DWF2" s="23"/>
      <c r="DWG2" s="23"/>
      <c r="DWH2" s="93" t="s">
        <v>2452</v>
      </c>
      <c r="DWI2" s="23"/>
      <c r="DWJ2" s="23"/>
      <c r="DWK2" s="23"/>
      <c r="DWL2" s="23"/>
      <c r="DWM2" s="23"/>
      <c r="DWN2" s="23"/>
      <c r="DWO2" s="23"/>
      <c r="DWP2" s="93" t="s">
        <v>2452</v>
      </c>
      <c r="DWQ2" s="23"/>
      <c r="DWR2" s="23"/>
      <c r="DWS2" s="23"/>
      <c r="DWT2" s="23"/>
      <c r="DWU2" s="23"/>
      <c r="DWV2" s="23"/>
      <c r="DWW2" s="23"/>
      <c r="DWX2" s="93" t="s">
        <v>2452</v>
      </c>
      <c r="DWY2" s="23"/>
      <c r="DWZ2" s="23"/>
      <c r="DXA2" s="23"/>
      <c r="DXB2" s="23"/>
      <c r="DXC2" s="23"/>
      <c r="DXD2" s="23"/>
      <c r="DXE2" s="23"/>
      <c r="DXF2" s="93" t="s">
        <v>2452</v>
      </c>
      <c r="DXG2" s="23"/>
      <c r="DXH2" s="23"/>
      <c r="DXI2" s="23"/>
      <c r="DXJ2" s="23"/>
      <c r="DXK2" s="23"/>
      <c r="DXL2" s="23"/>
      <c r="DXM2" s="23"/>
      <c r="DXN2" s="93" t="s">
        <v>2452</v>
      </c>
      <c r="DXO2" s="23"/>
      <c r="DXP2" s="23"/>
      <c r="DXQ2" s="23"/>
      <c r="DXR2" s="23"/>
      <c r="DXS2" s="23"/>
      <c r="DXT2" s="23"/>
      <c r="DXU2" s="23"/>
      <c r="DXV2" s="93" t="s">
        <v>2452</v>
      </c>
      <c r="DXW2" s="23"/>
      <c r="DXX2" s="23"/>
      <c r="DXY2" s="23"/>
      <c r="DXZ2" s="23"/>
      <c r="DYA2" s="23"/>
      <c r="DYB2" s="23"/>
      <c r="DYC2" s="23"/>
      <c r="DYD2" s="93" t="s">
        <v>2452</v>
      </c>
      <c r="DYE2" s="23"/>
      <c r="DYF2" s="23"/>
      <c r="DYG2" s="23"/>
      <c r="DYH2" s="23"/>
      <c r="DYI2" s="23"/>
      <c r="DYJ2" s="23"/>
      <c r="DYK2" s="23"/>
      <c r="DYL2" s="93" t="s">
        <v>2452</v>
      </c>
      <c r="DYM2" s="23"/>
      <c r="DYN2" s="23"/>
      <c r="DYO2" s="23"/>
      <c r="DYP2" s="23"/>
      <c r="DYQ2" s="23"/>
      <c r="DYR2" s="23"/>
      <c r="DYS2" s="23"/>
      <c r="DYT2" s="93" t="s">
        <v>2452</v>
      </c>
      <c r="DYU2" s="23"/>
      <c r="DYV2" s="23"/>
      <c r="DYW2" s="23"/>
      <c r="DYX2" s="23"/>
      <c r="DYY2" s="23"/>
      <c r="DYZ2" s="23"/>
      <c r="DZA2" s="23"/>
      <c r="DZB2" s="93" t="s">
        <v>2452</v>
      </c>
      <c r="DZC2" s="23"/>
      <c r="DZD2" s="23"/>
      <c r="DZE2" s="23"/>
      <c r="DZF2" s="23"/>
      <c r="DZG2" s="23"/>
      <c r="DZH2" s="23"/>
      <c r="DZI2" s="23"/>
      <c r="DZJ2" s="93" t="s">
        <v>2452</v>
      </c>
      <c r="DZK2" s="23"/>
      <c r="DZL2" s="23"/>
      <c r="DZM2" s="23"/>
      <c r="DZN2" s="23"/>
      <c r="DZO2" s="23"/>
      <c r="DZP2" s="23"/>
      <c r="DZQ2" s="23"/>
      <c r="DZR2" s="93" t="s">
        <v>2452</v>
      </c>
      <c r="DZS2" s="23"/>
      <c r="DZT2" s="23"/>
      <c r="DZU2" s="23"/>
      <c r="DZV2" s="23"/>
      <c r="DZW2" s="23"/>
      <c r="DZX2" s="23"/>
      <c r="DZY2" s="23"/>
      <c r="DZZ2" s="93" t="s">
        <v>2452</v>
      </c>
      <c r="EAA2" s="23"/>
      <c r="EAB2" s="23"/>
      <c r="EAC2" s="23"/>
      <c r="EAD2" s="23"/>
      <c r="EAE2" s="23"/>
      <c r="EAF2" s="23"/>
      <c r="EAG2" s="23"/>
      <c r="EAH2" s="93" t="s">
        <v>2452</v>
      </c>
      <c r="EAI2" s="23"/>
      <c r="EAJ2" s="23"/>
      <c r="EAK2" s="23"/>
      <c r="EAL2" s="23"/>
      <c r="EAM2" s="23"/>
      <c r="EAN2" s="23"/>
      <c r="EAO2" s="23"/>
      <c r="EAP2" s="93" t="s">
        <v>2452</v>
      </c>
      <c r="EAQ2" s="23"/>
      <c r="EAR2" s="23"/>
      <c r="EAS2" s="23"/>
      <c r="EAT2" s="23"/>
      <c r="EAU2" s="23"/>
      <c r="EAV2" s="23"/>
      <c r="EAW2" s="23"/>
      <c r="EAX2" s="93" t="s">
        <v>2452</v>
      </c>
      <c r="EAY2" s="23"/>
      <c r="EAZ2" s="23"/>
      <c r="EBA2" s="23"/>
      <c r="EBB2" s="23"/>
      <c r="EBC2" s="23"/>
      <c r="EBD2" s="23"/>
      <c r="EBE2" s="23"/>
      <c r="EBF2" s="93" t="s">
        <v>2452</v>
      </c>
      <c r="EBG2" s="23"/>
      <c r="EBH2" s="23"/>
      <c r="EBI2" s="23"/>
      <c r="EBJ2" s="23"/>
      <c r="EBK2" s="23"/>
      <c r="EBL2" s="23"/>
      <c r="EBM2" s="23"/>
      <c r="EBN2" s="93" t="s">
        <v>2452</v>
      </c>
      <c r="EBO2" s="23"/>
      <c r="EBP2" s="23"/>
      <c r="EBQ2" s="23"/>
      <c r="EBR2" s="23"/>
      <c r="EBS2" s="23"/>
      <c r="EBT2" s="23"/>
      <c r="EBU2" s="23"/>
      <c r="EBV2" s="93" t="s">
        <v>2452</v>
      </c>
      <c r="EBW2" s="23"/>
      <c r="EBX2" s="23"/>
      <c r="EBY2" s="23"/>
      <c r="EBZ2" s="23"/>
      <c r="ECA2" s="23"/>
      <c r="ECB2" s="23"/>
      <c r="ECC2" s="23"/>
      <c r="ECD2" s="93" t="s">
        <v>2452</v>
      </c>
      <c r="ECE2" s="23"/>
      <c r="ECF2" s="23"/>
      <c r="ECG2" s="23"/>
      <c r="ECH2" s="23"/>
      <c r="ECI2" s="23"/>
      <c r="ECJ2" s="23"/>
      <c r="ECK2" s="23"/>
      <c r="ECL2" s="93" t="s">
        <v>2452</v>
      </c>
      <c r="ECM2" s="23"/>
      <c r="ECN2" s="23"/>
      <c r="ECO2" s="23"/>
      <c r="ECP2" s="23"/>
      <c r="ECQ2" s="23"/>
      <c r="ECR2" s="23"/>
      <c r="ECS2" s="23"/>
      <c r="ECT2" s="93" t="s">
        <v>2452</v>
      </c>
      <c r="ECU2" s="23"/>
      <c r="ECV2" s="23"/>
      <c r="ECW2" s="23"/>
      <c r="ECX2" s="23"/>
      <c r="ECY2" s="23"/>
      <c r="ECZ2" s="23"/>
      <c r="EDA2" s="23"/>
      <c r="EDB2" s="93" t="s">
        <v>2452</v>
      </c>
      <c r="EDC2" s="23"/>
      <c r="EDD2" s="23"/>
      <c r="EDE2" s="23"/>
      <c r="EDF2" s="23"/>
      <c r="EDG2" s="23"/>
      <c r="EDH2" s="23"/>
      <c r="EDI2" s="23"/>
      <c r="EDJ2" s="93" t="s">
        <v>2452</v>
      </c>
      <c r="EDK2" s="23"/>
      <c r="EDL2" s="23"/>
      <c r="EDM2" s="23"/>
      <c r="EDN2" s="23"/>
      <c r="EDO2" s="23"/>
      <c r="EDP2" s="23"/>
      <c r="EDQ2" s="23"/>
      <c r="EDR2" s="93" t="s">
        <v>2452</v>
      </c>
      <c r="EDS2" s="23"/>
      <c r="EDT2" s="23"/>
      <c r="EDU2" s="23"/>
      <c r="EDV2" s="23"/>
      <c r="EDW2" s="23"/>
      <c r="EDX2" s="23"/>
      <c r="EDY2" s="23"/>
      <c r="EDZ2" s="93" t="s">
        <v>2452</v>
      </c>
      <c r="EEA2" s="23"/>
      <c r="EEB2" s="23"/>
      <c r="EEC2" s="23"/>
      <c r="EED2" s="23"/>
      <c r="EEE2" s="23"/>
      <c r="EEF2" s="23"/>
      <c r="EEG2" s="23"/>
      <c r="EEH2" s="93" t="s">
        <v>2452</v>
      </c>
      <c r="EEI2" s="23"/>
      <c r="EEJ2" s="23"/>
      <c r="EEK2" s="23"/>
      <c r="EEL2" s="23"/>
      <c r="EEM2" s="23"/>
      <c r="EEN2" s="23"/>
      <c r="EEO2" s="23"/>
      <c r="EEP2" s="93" t="s">
        <v>2452</v>
      </c>
      <c r="EEQ2" s="23"/>
      <c r="EER2" s="23"/>
      <c r="EES2" s="23"/>
      <c r="EET2" s="23"/>
      <c r="EEU2" s="23"/>
      <c r="EEV2" s="23"/>
      <c r="EEW2" s="23"/>
      <c r="EEX2" s="93" t="s">
        <v>2452</v>
      </c>
      <c r="EEY2" s="23"/>
      <c r="EEZ2" s="23"/>
      <c r="EFA2" s="23"/>
      <c r="EFB2" s="23"/>
      <c r="EFC2" s="23"/>
      <c r="EFD2" s="23"/>
      <c r="EFE2" s="23"/>
      <c r="EFF2" s="93" t="s">
        <v>2452</v>
      </c>
      <c r="EFG2" s="23"/>
      <c r="EFH2" s="23"/>
      <c r="EFI2" s="23"/>
      <c r="EFJ2" s="23"/>
      <c r="EFK2" s="23"/>
      <c r="EFL2" s="23"/>
      <c r="EFM2" s="23"/>
      <c r="EFN2" s="93" t="s">
        <v>2452</v>
      </c>
      <c r="EFO2" s="23"/>
      <c r="EFP2" s="23"/>
      <c r="EFQ2" s="23"/>
      <c r="EFR2" s="23"/>
      <c r="EFS2" s="23"/>
      <c r="EFT2" s="23"/>
      <c r="EFU2" s="23"/>
      <c r="EFV2" s="93" t="s">
        <v>2452</v>
      </c>
      <c r="EFW2" s="23"/>
      <c r="EFX2" s="23"/>
      <c r="EFY2" s="23"/>
      <c r="EFZ2" s="23"/>
      <c r="EGA2" s="23"/>
      <c r="EGB2" s="23"/>
      <c r="EGC2" s="23"/>
      <c r="EGD2" s="93" t="s">
        <v>2452</v>
      </c>
      <c r="EGE2" s="23"/>
      <c r="EGF2" s="23"/>
      <c r="EGG2" s="23"/>
      <c r="EGH2" s="23"/>
      <c r="EGI2" s="23"/>
      <c r="EGJ2" s="23"/>
      <c r="EGK2" s="23"/>
      <c r="EGL2" s="93" t="s">
        <v>2452</v>
      </c>
      <c r="EGM2" s="23"/>
      <c r="EGN2" s="23"/>
      <c r="EGO2" s="23"/>
      <c r="EGP2" s="23"/>
      <c r="EGQ2" s="23"/>
      <c r="EGR2" s="23"/>
      <c r="EGS2" s="23"/>
      <c r="EGT2" s="93" t="s">
        <v>2452</v>
      </c>
      <c r="EGU2" s="23"/>
      <c r="EGV2" s="23"/>
      <c r="EGW2" s="23"/>
      <c r="EGX2" s="23"/>
      <c r="EGY2" s="23"/>
      <c r="EGZ2" s="23"/>
      <c r="EHA2" s="23"/>
      <c r="EHB2" s="93" t="s">
        <v>2452</v>
      </c>
      <c r="EHC2" s="23"/>
      <c r="EHD2" s="23"/>
      <c r="EHE2" s="23"/>
      <c r="EHF2" s="23"/>
      <c r="EHG2" s="23"/>
      <c r="EHH2" s="23"/>
      <c r="EHI2" s="23"/>
      <c r="EHJ2" s="93" t="s">
        <v>2452</v>
      </c>
      <c r="EHK2" s="23"/>
      <c r="EHL2" s="23"/>
      <c r="EHM2" s="23"/>
      <c r="EHN2" s="23"/>
      <c r="EHO2" s="23"/>
      <c r="EHP2" s="23"/>
      <c r="EHQ2" s="23"/>
      <c r="EHR2" s="93" t="s">
        <v>2452</v>
      </c>
      <c r="EHS2" s="23"/>
      <c r="EHT2" s="23"/>
      <c r="EHU2" s="23"/>
      <c r="EHV2" s="23"/>
      <c r="EHW2" s="23"/>
      <c r="EHX2" s="23"/>
      <c r="EHY2" s="23"/>
      <c r="EHZ2" s="93" t="s">
        <v>2452</v>
      </c>
      <c r="EIA2" s="23"/>
      <c r="EIB2" s="23"/>
      <c r="EIC2" s="23"/>
      <c r="EID2" s="23"/>
      <c r="EIE2" s="23"/>
      <c r="EIF2" s="23"/>
      <c r="EIG2" s="23"/>
      <c r="EIH2" s="93" t="s">
        <v>2452</v>
      </c>
      <c r="EII2" s="23"/>
      <c r="EIJ2" s="23"/>
      <c r="EIK2" s="23"/>
      <c r="EIL2" s="23"/>
      <c r="EIM2" s="23"/>
      <c r="EIN2" s="23"/>
      <c r="EIO2" s="23"/>
      <c r="EIP2" s="93" t="s">
        <v>2452</v>
      </c>
      <c r="EIQ2" s="23"/>
      <c r="EIR2" s="23"/>
      <c r="EIS2" s="23"/>
      <c r="EIT2" s="23"/>
      <c r="EIU2" s="23"/>
      <c r="EIV2" s="23"/>
      <c r="EIW2" s="23"/>
      <c r="EIX2" s="93" t="s">
        <v>2452</v>
      </c>
      <c r="EIY2" s="23"/>
      <c r="EIZ2" s="23"/>
      <c r="EJA2" s="23"/>
      <c r="EJB2" s="23"/>
      <c r="EJC2" s="23"/>
      <c r="EJD2" s="23"/>
      <c r="EJE2" s="23"/>
      <c r="EJF2" s="93" t="s">
        <v>2452</v>
      </c>
      <c r="EJG2" s="23"/>
      <c r="EJH2" s="23"/>
      <c r="EJI2" s="23"/>
      <c r="EJJ2" s="23"/>
      <c r="EJK2" s="23"/>
      <c r="EJL2" s="23"/>
      <c r="EJM2" s="23"/>
      <c r="EJN2" s="93" t="s">
        <v>2452</v>
      </c>
      <c r="EJO2" s="23"/>
      <c r="EJP2" s="23"/>
      <c r="EJQ2" s="23"/>
      <c r="EJR2" s="23"/>
      <c r="EJS2" s="23"/>
      <c r="EJT2" s="23"/>
      <c r="EJU2" s="23"/>
      <c r="EJV2" s="93" t="s">
        <v>2452</v>
      </c>
      <c r="EJW2" s="23"/>
      <c r="EJX2" s="23"/>
      <c r="EJY2" s="23"/>
      <c r="EJZ2" s="23"/>
      <c r="EKA2" s="23"/>
      <c r="EKB2" s="23"/>
      <c r="EKC2" s="23"/>
      <c r="EKD2" s="93" t="s">
        <v>2452</v>
      </c>
      <c r="EKE2" s="23"/>
      <c r="EKF2" s="23"/>
      <c r="EKG2" s="23"/>
      <c r="EKH2" s="23"/>
      <c r="EKI2" s="23"/>
      <c r="EKJ2" s="23"/>
      <c r="EKK2" s="23"/>
      <c r="EKL2" s="93" t="s">
        <v>2452</v>
      </c>
      <c r="EKM2" s="23"/>
      <c r="EKN2" s="23"/>
      <c r="EKO2" s="23"/>
      <c r="EKP2" s="23"/>
      <c r="EKQ2" s="23"/>
      <c r="EKR2" s="23"/>
      <c r="EKS2" s="23"/>
      <c r="EKT2" s="93" t="s">
        <v>2452</v>
      </c>
      <c r="EKU2" s="23"/>
      <c r="EKV2" s="23"/>
      <c r="EKW2" s="23"/>
      <c r="EKX2" s="23"/>
      <c r="EKY2" s="23"/>
      <c r="EKZ2" s="23"/>
      <c r="ELA2" s="23"/>
      <c r="ELB2" s="93" t="s">
        <v>2452</v>
      </c>
      <c r="ELC2" s="23"/>
      <c r="ELD2" s="23"/>
      <c r="ELE2" s="23"/>
      <c r="ELF2" s="23"/>
      <c r="ELG2" s="23"/>
      <c r="ELH2" s="23"/>
      <c r="ELI2" s="23"/>
      <c r="ELJ2" s="93" t="s">
        <v>2452</v>
      </c>
      <c r="ELK2" s="23"/>
      <c r="ELL2" s="23"/>
      <c r="ELM2" s="23"/>
      <c r="ELN2" s="23"/>
      <c r="ELO2" s="23"/>
      <c r="ELP2" s="23"/>
      <c r="ELQ2" s="23"/>
      <c r="ELR2" s="93" t="s">
        <v>2452</v>
      </c>
      <c r="ELS2" s="23"/>
      <c r="ELT2" s="23"/>
      <c r="ELU2" s="23"/>
      <c r="ELV2" s="23"/>
      <c r="ELW2" s="23"/>
      <c r="ELX2" s="23"/>
      <c r="ELY2" s="23"/>
      <c r="ELZ2" s="93" t="s">
        <v>2452</v>
      </c>
      <c r="EMA2" s="23"/>
      <c r="EMB2" s="23"/>
      <c r="EMC2" s="23"/>
      <c r="EMD2" s="23"/>
      <c r="EME2" s="23"/>
      <c r="EMF2" s="23"/>
      <c r="EMG2" s="23"/>
      <c r="EMH2" s="93" t="s">
        <v>2452</v>
      </c>
      <c r="EMI2" s="23"/>
      <c r="EMJ2" s="23"/>
      <c r="EMK2" s="23"/>
      <c r="EML2" s="23"/>
      <c r="EMM2" s="23"/>
      <c r="EMN2" s="23"/>
      <c r="EMO2" s="23"/>
      <c r="EMP2" s="93" t="s">
        <v>2452</v>
      </c>
      <c r="EMQ2" s="23"/>
      <c r="EMR2" s="23"/>
      <c r="EMS2" s="23"/>
      <c r="EMT2" s="23"/>
      <c r="EMU2" s="23"/>
      <c r="EMV2" s="23"/>
      <c r="EMW2" s="23"/>
      <c r="EMX2" s="93" t="s">
        <v>2452</v>
      </c>
      <c r="EMY2" s="23"/>
      <c r="EMZ2" s="23"/>
      <c r="ENA2" s="23"/>
      <c r="ENB2" s="23"/>
      <c r="ENC2" s="23"/>
      <c r="END2" s="23"/>
      <c r="ENE2" s="23"/>
      <c r="ENF2" s="93" t="s">
        <v>2452</v>
      </c>
      <c r="ENG2" s="23"/>
      <c r="ENH2" s="23"/>
      <c r="ENI2" s="23"/>
      <c r="ENJ2" s="23"/>
      <c r="ENK2" s="23"/>
      <c r="ENL2" s="23"/>
      <c r="ENM2" s="23"/>
      <c r="ENN2" s="93" t="s">
        <v>2452</v>
      </c>
      <c r="ENO2" s="23"/>
      <c r="ENP2" s="23"/>
      <c r="ENQ2" s="23"/>
      <c r="ENR2" s="23"/>
      <c r="ENS2" s="23"/>
      <c r="ENT2" s="23"/>
      <c r="ENU2" s="23"/>
      <c r="ENV2" s="93" t="s">
        <v>2452</v>
      </c>
      <c r="ENW2" s="23"/>
      <c r="ENX2" s="23"/>
      <c r="ENY2" s="23"/>
      <c r="ENZ2" s="23"/>
      <c r="EOA2" s="23"/>
      <c r="EOB2" s="23"/>
      <c r="EOC2" s="23"/>
      <c r="EOD2" s="93" t="s">
        <v>2452</v>
      </c>
      <c r="EOE2" s="23"/>
      <c r="EOF2" s="23"/>
      <c r="EOG2" s="23"/>
      <c r="EOH2" s="23"/>
      <c r="EOI2" s="23"/>
      <c r="EOJ2" s="23"/>
      <c r="EOK2" s="23"/>
      <c r="EOL2" s="93" t="s">
        <v>2452</v>
      </c>
      <c r="EOM2" s="23"/>
      <c r="EON2" s="23"/>
      <c r="EOO2" s="23"/>
      <c r="EOP2" s="23"/>
      <c r="EOQ2" s="23"/>
      <c r="EOR2" s="23"/>
      <c r="EOS2" s="23"/>
      <c r="EOT2" s="93" t="s">
        <v>2452</v>
      </c>
      <c r="EOU2" s="23"/>
      <c r="EOV2" s="23"/>
      <c r="EOW2" s="23"/>
      <c r="EOX2" s="23"/>
      <c r="EOY2" s="23"/>
      <c r="EOZ2" s="23"/>
      <c r="EPA2" s="23"/>
      <c r="EPB2" s="93" t="s">
        <v>2452</v>
      </c>
      <c r="EPC2" s="23"/>
      <c r="EPD2" s="23"/>
      <c r="EPE2" s="23"/>
      <c r="EPF2" s="23"/>
      <c r="EPG2" s="23"/>
      <c r="EPH2" s="23"/>
      <c r="EPI2" s="23"/>
      <c r="EPJ2" s="93" t="s">
        <v>2452</v>
      </c>
      <c r="EPK2" s="23"/>
      <c r="EPL2" s="23"/>
      <c r="EPM2" s="23"/>
      <c r="EPN2" s="23"/>
      <c r="EPO2" s="23"/>
      <c r="EPP2" s="23"/>
      <c r="EPQ2" s="23"/>
      <c r="EPR2" s="93" t="s">
        <v>2452</v>
      </c>
      <c r="EPS2" s="23"/>
      <c r="EPT2" s="23"/>
      <c r="EPU2" s="23"/>
      <c r="EPV2" s="23"/>
      <c r="EPW2" s="23"/>
      <c r="EPX2" s="23"/>
      <c r="EPY2" s="23"/>
      <c r="EPZ2" s="93" t="s">
        <v>2452</v>
      </c>
      <c r="EQA2" s="23"/>
      <c r="EQB2" s="23"/>
      <c r="EQC2" s="23"/>
      <c r="EQD2" s="23"/>
      <c r="EQE2" s="23"/>
      <c r="EQF2" s="23"/>
      <c r="EQG2" s="23"/>
      <c r="EQH2" s="93" t="s">
        <v>2452</v>
      </c>
      <c r="EQI2" s="23"/>
      <c r="EQJ2" s="23"/>
      <c r="EQK2" s="23"/>
      <c r="EQL2" s="23"/>
      <c r="EQM2" s="23"/>
      <c r="EQN2" s="23"/>
      <c r="EQO2" s="23"/>
      <c r="EQP2" s="93" t="s">
        <v>2452</v>
      </c>
      <c r="EQQ2" s="23"/>
      <c r="EQR2" s="23"/>
      <c r="EQS2" s="23"/>
      <c r="EQT2" s="23"/>
      <c r="EQU2" s="23"/>
      <c r="EQV2" s="23"/>
      <c r="EQW2" s="23"/>
      <c r="EQX2" s="93" t="s">
        <v>2452</v>
      </c>
      <c r="EQY2" s="23"/>
      <c r="EQZ2" s="23"/>
      <c r="ERA2" s="23"/>
      <c r="ERB2" s="23"/>
      <c r="ERC2" s="23"/>
      <c r="ERD2" s="23"/>
      <c r="ERE2" s="23"/>
      <c r="ERF2" s="93" t="s">
        <v>2452</v>
      </c>
      <c r="ERG2" s="23"/>
      <c r="ERH2" s="23"/>
      <c r="ERI2" s="23"/>
      <c r="ERJ2" s="23"/>
      <c r="ERK2" s="23"/>
      <c r="ERL2" s="23"/>
      <c r="ERM2" s="23"/>
      <c r="ERN2" s="93" t="s">
        <v>2452</v>
      </c>
      <c r="ERO2" s="23"/>
      <c r="ERP2" s="23"/>
      <c r="ERQ2" s="23"/>
      <c r="ERR2" s="23"/>
      <c r="ERS2" s="23"/>
      <c r="ERT2" s="23"/>
      <c r="ERU2" s="23"/>
      <c r="ERV2" s="93" t="s">
        <v>2452</v>
      </c>
      <c r="ERW2" s="23"/>
      <c r="ERX2" s="23"/>
      <c r="ERY2" s="23"/>
      <c r="ERZ2" s="23"/>
      <c r="ESA2" s="23"/>
      <c r="ESB2" s="23"/>
      <c r="ESC2" s="23"/>
      <c r="ESD2" s="93" t="s">
        <v>2452</v>
      </c>
      <c r="ESE2" s="23"/>
      <c r="ESF2" s="23"/>
      <c r="ESG2" s="23"/>
      <c r="ESH2" s="23"/>
      <c r="ESI2" s="23"/>
      <c r="ESJ2" s="23"/>
      <c r="ESK2" s="23"/>
      <c r="ESL2" s="93" t="s">
        <v>2452</v>
      </c>
      <c r="ESM2" s="23"/>
      <c r="ESN2" s="23"/>
      <c r="ESO2" s="23"/>
      <c r="ESP2" s="23"/>
      <c r="ESQ2" s="23"/>
      <c r="ESR2" s="23"/>
      <c r="ESS2" s="23"/>
      <c r="EST2" s="93" t="s">
        <v>2452</v>
      </c>
      <c r="ESU2" s="23"/>
      <c r="ESV2" s="23"/>
      <c r="ESW2" s="23"/>
      <c r="ESX2" s="23"/>
      <c r="ESY2" s="23"/>
      <c r="ESZ2" s="23"/>
      <c r="ETA2" s="23"/>
      <c r="ETB2" s="93" t="s">
        <v>2452</v>
      </c>
      <c r="ETC2" s="23"/>
      <c r="ETD2" s="23"/>
      <c r="ETE2" s="23"/>
      <c r="ETF2" s="23"/>
      <c r="ETG2" s="23"/>
      <c r="ETH2" s="23"/>
      <c r="ETI2" s="23"/>
      <c r="ETJ2" s="93" t="s">
        <v>2452</v>
      </c>
      <c r="ETK2" s="23"/>
      <c r="ETL2" s="23"/>
      <c r="ETM2" s="23"/>
      <c r="ETN2" s="23"/>
      <c r="ETO2" s="23"/>
      <c r="ETP2" s="23"/>
      <c r="ETQ2" s="23"/>
      <c r="ETR2" s="93" t="s">
        <v>2452</v>
      </c>
      <c r="ETS2" s="23"/>
      <c r="ETT2" s="23"/>
      <c r="ETU2" s="23"/>
      <c r="ETV2" s="23"/>
      <c r="ETW2" s="23"/>
      <c r="ETX2" s="23"/>
      <c r="ETY2" s="23"/>
      <c r="ETZ2" s="93" t="s">
        <v>2452</v>
      </c>
      <c r="EUA2" s="23"/>
      <c r="EUB2" s="23"/>
      <c r="EUC2" s="23"/>
      <c r="EUD2" s="23"/>
      <c r="EUE2" s="23"/>
      <c r="EUF2" s="23"/>
      <c r="EUG2" s="23"/>
      <c r="EUH2" s="93" t="s">
        <v>2452</v>
      </c>
      <c r="EUI2" s="23"/>
      <c r="EUJ2" s="23"/>
      <c r="EUK2" s="23"/>
      <c r="EUL2" s="23"/>
      <c r="EUM2" s="23"/>
      <c r="EUN2" s="23"/>
      <c r="EUO2" s="23"/>
      <c r="EUP2" s="93" t="s">
        <v>2452</v>
      </c>
      <c r="EUQ2" s="23"/>
      <c r="EUR2" s="23"/>
      <c r="EUS2" s="23"/>
      <c r="EUT2" s="23"/>
      <c r="EUU2" s="23"/>
      <c r="EUV2" s="23"/>
      <c r="EUW2" s="23"/>
      <c r="EUX2" s="93" t="s">
        <v>2452</v>
      </c>
      <c r="EUY2" s="23"/>
      <c r="EUZ2" s="23"/>
      <c r="EVA2" s="23"/>
      <c r="EVB2" s="23"/>
      <c r="EVC2" s="23"/>
      <c r="EVD2" s="23"/>
      <c r="EVE2" s="23"/>
      <c r="EVF2" s="93" t="s">
        <v>2452</v>
      </c>
      <c r="EVG2" s="23"/>
      <c r="EVH2" s="23"/>
      <c r="EVI2" s="23"/>
      <c r="EVJ2" s="23"/>
      <c r="EVK2" s="23"/>
      <c r="EVL2" s="23"/>
      <c r="EVM2" s="23"/>
      <c r="EVN2" s="93" t="s">
        <v>2452</v>
      </c>
      <c r="EVO2" s="23"/>
      <c r="EVP2" s="23"/>
      <c r="EVQ2" s="23"/>
      <c r="EVR2" s="23"/>
      <c r="EVS2" s="23"/>
      <c r="EVT2" s="23"/>
      <c r="EVU2" s="23"/>
      <c r="EVV2" s="93" t="s">
        <v>2452</v>
      </c>
      <c r="EVW2" s="23"/>
      <c r="EVX2" s="23"/>
      <c r="EVY2" s="23"/>
      <c r="EVZ2" s="23"/>
      <c r="EWA2" s="23"/>
      <c r="EWB2" s="23"/>
      <c r="EWC2" s="23"/>
      <c r="EWD2" s="93" t="s">
        <v>2452</v>
      </c>
      <c r="EWE2" s="23"/>
      <c r="EWF2" s="23"/>
      <c r="EWG2" s="23"/>
      <c r="EWH2" s="23"/>
      <c r="EWI2" s="23"/>
      <c r="EWJ2" s="23"/>
      <c r="EWK2" s="23"/>
      <c r="EWL2" s="93" t="s">
        <v>2452</v>
      </c>
      <c r="EWM2" s="23"/>
      <c r="EWN2" s="23"/>
      <c r="EWO2" s="23"/>
      <c r="EWP2" s="23"/>
      <c r="EWQ2" s="23"/>
      <c r="EWR2" s="23"/>
      <c r="EWS2" s="23"/>
      <c r="EWT2" s="93" t="s">
        <v>2452</v>
      </c>
      <c r="EWU2" s="23"/>
      <c r="EWV2" s="23"/>
      <c r="EWW2" s="23"/>
      <c r="EWX2" s="23"/>
      <c r="EWY2" s="23"/>
      <c r="EWZ2" s="23"/>
      <c r="EXA2" s="23"/>
      <c r="EXB2" s="93" t="s">
        <v>2452</v>
      </c>
      <c r="EXC2" s="23"/>
      <c r="EXD2" s="23"/>
      <c r="EXE2" s="23"/>
      <c r="EXF2" s="23"/>
      <c r="EXG2" s="23"/>
      <c r="EXH2" s="23"/>
      <c r="EXI2" s="23"/>
      <c r="EXJ2" s="93" t="s">
        <v>2452</v>
      </c>
      <c r="EXK2" s="23"/>
      <c r="EXL2" s="23"/>
      <c r="EXM2" s="23"/>
      <c r="EXN2" s="23"/>
      <c r="EXO2" s="23"/>
      <c r="EXP2" s="23"/>
      <c r="EXQ2" s="23"/>
      <c r="EXR2" s="93" t="s">
        <v>2452</v>
      </c>
      <c r="EXS2" s="23"/>
      <c r="EXT2" s="23"/>
      <c r="EXU2" s="23"/>
      <c r="EXV2" s="23"/>
      <c r="EXW2" s="23"/>
      <c r="EXX2" s="23"/>
      <c r="EXY2" s="23"/>
      <c r="EXZ2" s="93" t="s">
        <v>2452</v>
      </c>
      <c r="EYA2" s="23"/>
      <c r="EYB2" s="23"/>
      <c r="EYC2" s="23"/>
      <c r="EYD2" s="23"/>
      <c r="EYE2" s="23"/>
      <c r="EYF2" s="23"/>
      <c r="EYG2" s="23"/>
      <c r="EYH2" s="93" t="s">
        <v>2452</v>
      </c>
      <c r="EYI2" s="23"/>
      <c r="EYJ2" s="23"/>
      <c r="EYK2" s="23"/>
      <c r="EYL2" s="23"/>
      <c r="EYM2" s="23"/>
      <c r="EYN2" s="23"/>
      <c r="EYO2" s="23"/>
      <c r="EYP2" s="93" t="s">
        <v>2452</v>
      </c>
      <c r="EYQ2" s="23"/>
      <c r="EYR2" s="23"/>
      <c r="EYS2" s="23"/>
      <c r="EYT2" s="23"/>
      <c r="EYU2" s="23"/>
      <c r="EYV2" s="23"/>
      <c r="EYW2" s="23"/>
      <c r="EYX2" s="93" t="s">
        <v>2452</v>
      </c>
      <c r="EYY2" s="23"/>
      <c r="EYZ2" s="23"/>
      <c r="EZA2" s="23"/>
      <c r="EZB2" s="23"/>
      <c r="EZC2" s="23"/>
      <c r="EZD2" s="23"/>
      <c r="EZE2" s="23"/>
      <c r="EZF2" s="93" t="s">
        <v>2452</v>
      </c>
      <c r="EZG2" s="23"/>
      <c r="EZH2" s="23"/>
      <c r="EZI2" s="23"/>
      <c r="EZJ2" s="23"/>
      <c r="EZK2" s="23"/>
      <c r="EZL2" s="23"/>
      <c r="EZM2" s="23"/>
      <c r="EZN2" s="93" t="s">
        <v>2452</v>
      </c>
      <c r="EZO2" s="23"/>
      <c r="EZP2" s="23"/>
      <c r="EZQ2" s="23"/>
      <c r="EZR2" s="23"/>
      <c r="EZS2" s="23"/>
      <c r="EZT2" s="23"/>
      <c r="EZU2" s="23"/>
      <c r="EZV2" s="93" t="s">
        <v>2452</v>
      </c>
      <c r="EZW2" s="23"/>
      <c r="EZX2" s="23"/>
      <c r="EZY2" s="23"/>
      <c r="EZZ2" s="23"/>
      <c r="FAA2" s="23"/>
      <c r="FAB2" s="23"/>
      <c r="FAC2" s="23"/>
      <c r="FAD2" s="93" t="s">
        <v>2452</v>
      </c>
      <c r="FAE2" s="23"/>
      <c r="FAF2" s="23"/>
      <c r="FAG2" s="23"/>
      <c r="FAH2" s="23"/>
      <c r="FAI2" s="23"/>
      <c r="FAJ2" s="23"/>
      <c r="FAK2" s="23"/>
      <c r="FAL2" s="93" t="s">
        <v>2452</v>
      </c>
      <c r="FAM2" s="23"/>
      <c r="FAN2" s="23"/>
      <c r="FAO2" s="23"/>
      <c r="FAP2" s="23"/>
      <c r="FAQ2" s="23"/>
      <c r="FAR2" s="23"/>
      <c r="FAS2" s="23"/>
      <c r="FAT2" s="93" t="s">
        <v>2452</v>
      </c>
      <c r="FAU2" s="23"/>
      <c r="FAV2" s="23"/>
      <c r="FAW2" s="23"/>
      <c r="FAX2" s="23"/>
      <c r="FAY2" s="23"/>
      <c r="FAZ2" s="23"/>
      <c r="FBA2" s="23"/>
      <c r="FBB2" s="93" t="s">
        <v>2452</v>
      </c>
      <c r="FBC2" s="23"/>
      <c r="FBD2" s="23"/>
      <c r="FBE2" s="23"/>
      <c r="FBF2" s="23"/>
      <c r="FBG2" s="23"/>
      <c r="FBH2" s="23"/>
      <c r="FBI2" s="23"/>
      <c r="FBJ2" s="93" t="s">
        <v>2452</v>
      </c>
      <c r="FBK2" s="23"/>
      <c r="FBL2" s="23"/>
      <c r="FBM2" s="23"/>
      <c r="FBN2" s="23"/>
      <c r="FBO2" s="23"/>
      <c r="FBP2" s="23"/>
      <c r="FBQ2" s="23"/>
      <c r="FBR2" s="93" t="s">
        <v>2452</v>
      </c>
      <c r="FBS2" s="23"/>
      <c r="FBT2" s="23"/>
      <c r="FBU2" s="23"/>
      <c r="FBV2" s="23"/>
      <c r="FBW2" s="23"/>
      <c r="FBX2" s="23"/>
      <c r="FBY2" s="23"/>
      <c r="FBZ2" s="93" t="s">
        <v>2452</v>
      </c>
      <c r="FCA2" s="23"/>
      <c r="FCB2" s="23"/>
      <c r="FCC2" s="23"/>
      <c r="FCD2" s="23"/>
      <c r="FCE2" s="23"/>
      <c r="FCF2" s="23"/>
      <c r="FCG2" s="23"/>
      <c r="FCH2" s="93" t="s">
        <v>2452</v>
      </c>
      <c r="FCI2" s="23"/>
      <c r="FCJ2" s="23"/>
      <c r="FCK2" s="23"/>
      <c r="FCL2" s="23"/>
      <c r="FCM2" s="23"/>
      <c r="FCN2" s="23"/>
      <c r="FCO2" s="23"/>
      <c r="FCP2" s="93" t="s">
        <v>2452</v>
      </c>
      <c r="FCQ2" s="23"/>
      <c r="FCR2" s="23"/>
      <c r="FCS2" s="23"/>
      <c r="FCT2" s="23"/>
      <c r="FCU2" s="23"/>
      <c r="FCV2" s="23"/>
      <c r="FCW2" s="23"/>
      <c r="FCX2" s="93" t="s">
        <v>2452</v>
      </c>
      <c r="FCY2" s="23"/>
      <c r="FCZ2" s="23"/>
      <c r="FDA2" s="23"/>
      <c r="FDB2" s="23"/>
      <c r="FDC2" s="23"/>
      <c r="FDD2" s="23"/>
      <c r="FDE2" s="23"/>
      <c r="FDF2" s="93" t="s">
        <v>2452</v>
      </c>
      <c r="FDG2" s="23"/>
      <c r="FDH2" s="23"/>
      <c r="FDI2" s="23"/>
      <c r="FDJ2" s="23"/>
      <c r="FDK2" s="23"/>
      <c r="FDL2" s="23"/>
      <c r="FDM2" s="23"/>
      <c r="FDN2" s="93" t="s">
        <v>2452</v>
      </c>
      <c r="FDO2" s="23"/>
      <c r="FDP2" s="23"/>
      <c r="FDQ2" s="23"/>
      <c r="FDR2" s="23"/>
      <c r="FDS2" s="23"/>
      <c r="FDT2" s="23"/>
      <c r="FDU2" s="23"/>
      <c r="FDV2" s="93" t="s">
        <v>2452</v>
      </c>
      <c r="FDW2" s="23"/>
      <c r="FDX2" s="23"/>
      <c r="FDY2" s="23"/>
      <c r="FDZ2" s="23"/>
      <c r="FEA2" s="23"/>
      <c r="FEB2" s="23"/>
      <c r="FEC2" s="23"/>
      <c r="FED2" s="93" t="s">
        <v>2452</v>
      </c>
      <c r="FEE2" s="23"/>
      <c r="FEF2" s="23"/>
      <c r="FEG2" s="23"/>
      <c r="FEH2" s="23"/>
      <c r="FEI2" s="23"/>
      <c r="FEJ2" s="23"/>
      <c r="FEK2" s="23"/>
      <c r="FEL2" s="93" t="s">
        <v>2452</v>
      </c>
      <c r="FEM2" s="23"/>
      <c r="FEN2" s="23"/>
      <c r="FEO2" s="23"/>
      <c r="FEP2" s="23"/>
      <c r="FEQ2" s="23"/>
      <c r="FER2" s="23"/>
      <c r="FES2" s="23"/>
      <c r="FET2" s="93" t="s">
        <v>2452</v>
      </c>
      <c r="FEU2" s="23"/>
      <c r="FEV2" s="23"/>
      <c r="FEW2" s="23"/>
      <c r="FEX2" s="23"/>
      <c r="FEY2" s="23"/>
      <c r="FEZ2" s="23"/>
      <c r="FFA2" s="23"/>
      <c r="FFB2" s="93" t="s">
        <v>2452</v>
      </c>
      <c r="FFC2" s="23"/>
      <c r="FFD2" s="23"/>
      <c r="FFE2" s="23"/>
      <c r="FFF2" s="23"/>
      <c r="FFG2" s="23"/>
      <c r="FFH2" s="23"/>
      <c r="FFI2" s="23"/>
      <c r="FFJ2" s="93" t="s">
        <v>2452</v>
      </c>
      <c r="FFK2" s="23"/>
      <c r="FFL2" s="23"/>
      <c r="FFM2" s="23"/>
      <c r="FFN2" s="23"/>
      <c r="FFO2" s="23"/>
      <c r="FFP2" s="23"/>
      <c r="FFQ2" s="23"/>
      <c r="FFR2" s="93" t="s">
        <v>2452</v>
      </c>
      <c r="FFS2" s="23"/>
      <c r="FFT2" s="23"/>
      <c r="FFU2" s="23"/>
      <c r="FFV2" s="23"/>
      <c r="FFW2" s="23"/>
      <c r="FFX2" s="23"/>
      <c r="FFY2" s="23"/>
      <c r="FFZ2" s="93" t="s">
        <v>2452</v>
      </c>
      <c r="FGA2" s="23"/>
      <c r="FGB2" s="23"/>
      <c r="FGC2" s="23"/>
      <c r="FGD2" s="23"/>
      <c r="FGE2" s="23"/>
      <c r="FGF2" s="23"/>
      <c r="FGG2" s="23"/>
      <c r="FGH2" s="93" t="s">
        <v>2452</v>
      </c>
      <c r="FGI2" s="23"/>
      <c r="FGJ2" s="23"/>
      <c r="FGK2" s="23"/>
      <c r="FGL2" s="23"/>
      <c r="FGM2" s="23"/>
      <c r="FGN2" s="23"/>
      <c r="FGO2" s="23"/>
      <c r="FGP2" s="93" t="s">
        <v>2452</v>
      </c>
      <c r="FGQ2" s="23"/>
      <c r="FGR2" s="23"/>
      <c r="FGS2" s="23"/>
      <c r="FGT2" s="23"/>
      <c r="FGU2" s="23"/>
      <c r="FGV2" s="23"/>
      <c r="FGW2" s="23"/>
      <c r="FGX2" s="93" t="s">
        <v>2452</v>
      </c>
      <c r="FGY2" s="23"/>
      <c r="FGZ2" s="23"/>
      <c r="FHA2" s="23"/>
      <c r="FHB2" s="23"/>
      <c r="FHC2" s="23"/>
      <c r="FHD2" s="23"/>
      <c r="FHE2" s="23"/>
      <c r="FHF2" s="93" t="s">
        <v>2452</v>
      </c>
      <c r="FHG2" s="23"/>
      <c r="FHH2" s="23"/>
      <c r="FHI2" s="23"/>
      <c r="FHJ2" s="23"/>
      <c r="FHK2" s="23"/>
      <c r="FHL2" s="23"/>
      <c r="FHM2" s="23"/>
      <c r="FHN2" s="93" t="s">
        <v>2452</v>
      </c>
      <c r="FHO2" s="23"/>
      <c r="FHP2" s="23"/>
      <c r="FHQ2" s="23"/>
      <c r="FHR2" s="23"/>
      <c r="FHS2" s="23"/>
      <c r="FHT2" s="23"/>
      <c r="FHU2" s="23"/>
      <c r="FHV2" s="93" t="s">
        <v>2452</v>
      </c>
      <c r="FHW2" s="23"/>
      <c r="FHX2" s="23"/>
      <c r="FHY2" s="23"/>
      <c r="FHZ2" s="23"/>
      <c r="FIA2" s="23"/>
      <c r="FIB2" s="23"/>
      <c r="FIC2" s="23"/>
      <c r="FID2" s="93" t="s">
        <v>2452</v>
      </c>
      <c r="FIE2" s="23"/>
      <c r="FIF2" s="23"/>
      <c r="FIG2" s="23"/>
      <c r="FIH2" s="23"/>
      <c r="FII2" s="23"/>
      <c r="FIJ2" s="23"/>
      <c r="FIK2" s="23"/>
      <c r="FIL2" s="93" t="s">
        <v>2452</v>
      </c>
      <c r="FIM2" s="23"/>
      <c r="FIN2" s="23"/>
      <c r="FIO2" s="23"/>
      <c r="FIP2" s="23"/>
      <c r="FIQ2" s="23"/>
      <c r="FIR2" s="23"/>
      <c r="FIS2" s="23"/>
      <c r="FIT2" s="93" t="s">
        <v>2452</v>
      </c>
      <c r="FIU2" s="23"/>
      <c r="FIV2" s="23"/>
      <c r="FIW2" s="23"/>
      <c r="FIX2" s="23"/>
      <c r="FIY2" s="23"/>
      <c r="FIZ2" s="23"/>
      <c r="FJA2" s="23"/>
      <c r="FJB2" s="93" t="s">
        <v>2452</v>
      </c>
      <c r="FJC2" s="23"/>
      <c r="FJD2" s="23"/>
      <c r="FJE2" s="23"/>
      <c r="FJF2" s="23"/>
      <c r="FJG2" s="23"/>
      <c r="FJH2" s="23"/>
      <c r="FJI2" s="23"/>
      <c r="FJJ2" s="93" t="s">
        <v>2452</v>
      </c>
      <c r="FJK2" s="23"/>
      <c r="FJL2" s="23"/>
      <c r="FJM2" s="23"/>
      <c r="FJN2" s="23"/>
      <c r="FJO2" s="23"/>
      <c r="FJP2" s="23"/>
      <c r="FJQ2" s="23"/>
      <c r="FJR2" s="93" t="s">
        <v>2452</v>
      </c>
      <c r="FJS2" s="23"/>
      <c r="FJT2" s="23"/>
      <c r="FJU2" s="23"/>
      <c r="FJV2" s="23"/>
      <c r="FJW2" s="23"/>
      <c r="FJX2" s="23"/>
      <c r="FJY2" s="23"/>
      <c r="FJZ2" s="93" t="s">
        <v>2452</v>
      </c>
      <c r="FKA2" s="23"/>
      <c r="FKB2" s="23"/>
      <c r="FKC2" s="23"/>
      <c r="FKD2" s="23"/>
      <c r="FKE2" s="23"/>
      <c r="FKF2" s="23"/>
      <c r="FKG2" s="23"/>
      <c r="FKH2" s="93" t="s">
        <v>2452</v>
      </c>
      <c r="FKI2" s="23"/>
      <c r="FKJ2" s="23"/>
      <c r="FKK2" s="23"/>
      <c r="FKL2" s="23"/>
      <c r="FKM2" s="23"/>
      <c r="FKN2" s="23"/>
      <c r="FKO2" s="23"/>
      <c r="FKP2" s="93" t="s">
        <v>2452</v>
      </c>
      <c r="FKQ2" s="23"/>
      <c r="FKR2" s="23"/>
      <c r="FKS2" s="23"/>
      <c r="FKT2" s="23"/>
      <c r="FKU2" s="23"/>
      <c r="FKV2" s="23"/>
      <c r="FKW2" s="23"/>
      <c r="FKX2" s="93" t="s">
        <v>2452</v>
      </c>
      <c r="FKY2" s="23"/>
      <c r="FKZ2" s="23"/>
      <c r="FLA2" s="23"/>
      <c r="FLB2" s="23"/>
      <c r="FLC2" s="23"/>
      <c r="FLD2" s="23"/>
      <c r="FLE2" s="23"/>
      <c r="FLF2" s="93" t="s">
        <v>2452</v>
      </c>
      <c r="FLG2" s="23"/>
      <c r="FLH2" s="23"/>
      <c r="FLI2" s="23"/>
      <c r="FLJ2" s="23"/>
      <c r="FLK2" s="23"/>
      <c r="FLL2" s="23"/>
      <c r="FLM2" s="23"/>
      <c r="FLN2" s="93" t="s">
        <v>2452</v>
      </c>
      <c r="FLO2" s="23"/>
      <c r="FLP2" s="23"/>
      <c r="FLQ2" s="23"/>
      <c r="FLR2" s="23"/>
      <c r="FLS2" s="23"/>
      <c r="FLT2" s="23"/>
      <c r="FLU2" s="23"/>
      <c r="FLV2" s="93" t="s">
        <v>2452</v>
      </c>
      <c r="FLW2" s="23"/>
      <c r="FLX2" s="23"/>
      <c r="FLY2" s="23"/>
      <c r="FLZ2" s="23"/>
      <c r="FMA2" s="23"/>
      <c r="FMB2" s="23"/>
      <c r="FMC2" s="23"/>
      <c r="FMD2" s="93" t="s">
        <v>2452</v>
      </c>
      <c r="FME2" s="23"/>
      <c r="FMF2" s="23"/>
      <c r="FMG2" s="23"/>
      <c r="FMH2" s="23"/>
      <c r="FMI2" s="23"/>
      <c r="FMJ2" s="23"/>
      <c r="FMK2" s="23"/>
      <c r="FML2" s="93" t="s">
        <v>2452</v>
      </c>
      <c r="FMM2" s="23"/>
      <c r="FMN2" s="23"/>
      <c r="FMO2" s="23"/>
      <c r="FMP2" s="23"/>
      <c r="FMQ2" s="23"/>
      <c r="FMR2" s="23"/>
      <c r="FMS2" s="23"/>
      <c r="FMT2" s="93" t="s">
        <v>2452</v>
      </c>
      <c r="FMU2" s="23"/>
      <c r="FMV2" s="23"/>
      <c r="FMW2" s="23"/>
      <c r="FMX2" s="23"/>
      <c r="FMY2" s="23"/>
      <c r="FMZ2" s="23"/>
      <c r="FNA2" s="23"/>
      <c r="FNB2" s="93" t="s">
        <v>2452</v>
      </c>
      <c r="FNC2" s="23"/>
      <c r="FND2" s="23"/>
      <c r="FNE2" s="23"/>
      <c r="FNF2" s="23"/>
      <c r="FNG2" s="23"/>
      <c r="FNH2" s="23"/>
      <c r="FNI2" s="23"/>
      <c r="FNJ2" s="93" t="s">
        <v>2452</v>
      </c>
      <c r="FNK2" s="23"/>
      <c r="FNL2" s="23"/>
      <c r="FNM2" s="23"/>
      <c r="FNN2" s="23"/>
      <c r="FNO2" s="23"/>
      <c r="FNP2" s="23"/>
      <c r="FNQ2" s="23"/>
      <c r="FNR2" s="93" t="s">
        <v>2452</v>
      </c>
      <c r="FNS2" s="23"/>
      <c r="FNT2" s="23"/>
      <c r="FNU2" s="23"/>
      <c r="FNV2" s="23"/>
      <c r="FNW2" s="23"/>
      <c r="FNX2" s="23"/>
      <c r="FNY2" s="23"/>
      <c r="FNZ2" s="93" t="s">
        <v>2452</v>
      </c>
      <c r="FOA2" s="23"/>
      <c r="FOB2" s="23"/>
      <c r="FOC2" s="23"/>
      <c r="FOD2" s="23"/>
      <c r="FOE2" s="23"/>
      <c r="FOF2" s="23"/>
      <c r="FOG2" s="23"/>
      <c r="FOH2" s="93" t="s">
        <v>2452</v>
      </c>
      <c r="FOI2" s="23"/>
      <c r="FOJ2" s="23"/>
      <c r="FOK2" s="23"/>
      <c r="FOL2" s="23"/>
      <c r="FOM2" s="23"/>
      <c r="FON2" s="23"/>
      <c r="FOO2" s="23"/>
      <c r="FOP2" s="93" t="s">
        <v>2452</v>
      </c>
      <c r="FOQ2" s="23"/>
      <c r="FOR2" s="23"/>
      <c r="FOS2" s="23"/>
      <c r="FOT2" s="23"/>
      <c r="FOU2" s="23"/>
      <c r="FOV2" s="23"/>
      <c r="FOW2" s="23"/>
      <c r="FOX2" s="93" t="s">
        <v>2452</v>
      </c>
      <c r="FOY2" s="23"/>
      <c r="FOZ2" s="23"/>
      <c r="FPA2" s="23"/>
      <c r="FPB2" s="23"/>
      <c r="FPC2" s="23"/>
      <c r="FPD2" s="23"/>
      <c r="FPE2" s="23"/>
      <c r="FPF2" s="93" t="s">
        <v>2452</v>
      </c>
      <c r="FPG2" s="23"/>
      <c r="FPH2" s="23"/>
      <c r="FPI2" s="23"/>
      <c r="FPJ2" s="23"/>
      <c r="FPK2" s="23"/>
      <c r="FPL2" s="23"/>
      <c r="FPM2" s="23"/>
      <c r="FPN2" s="93" t="s">
        <v>2452</v>
      </c>
      <c r="FPO2" s="23"/>
      <c r="FPP2" s="23"/>
      <c r="FPQ2" s="23"/>
      <c r="FPR2" s="23"/>
      <c r="FPS2" s="23"/>
      <c r="FPT2" s="23"/>
      <c r="FPU2" s="23"/>
      <c r="FPV2" s="93" t="s">
        <v>2452</v>
      </c>
      <c r="FPW2" s="23"/>
      <c r="FPX2" s="23"/>
      <c r="FPY2" s="23"/>
      <c r="FPZ2" s="23"/>
      <c r="FQA2" s="23"/>
      <c r="FQB2" s="23"/>
      <c r="FQC2" s="23"/>
      <c r="FQD2" s="93" t="s">
        <v>2452</v>
      </c>
      <c r="FQE2" s="23"/>
      <c r="FQF2" s="23"/>
      <c r="FQG2" s="23"/>
      <c r="FQH2" s="23"/>
      <c r="FQI2" s="23"/>
      <c r="FQJ2" s="23"/>
      <c r="FQK2" s="23"/>
      <c r="FQL2" s="93" t="s">
        <v>2452</v>
      </c>
      <c r="FQM2" s="23"/>
      <c r="FQN2" s="23"/>
      <c r="FQO2" s="23"/>
      <c r="FQP2" s="23"/>
      <c r="FQQ2" s="23"/>
      <c r="FQR2" s="23"/>
      <c r="FQS2" s="23"/>
      <c r="FQT2" s="93" t="s">
        <v>2452</v>
      </c>
      <c r="FQU2" s="23"/>
      <c r="FQV2" s="23"/>
      <c r="FQW2" s="23"/>
      <c r="FQX2" s="23"/>
      <c r="FQY2" s="23"/>
      <c r="FQZ2" s="23"/>
      <c r="FRA2" s="23"/>
      <c r="FRB2" s="93" t="s">
        <v>2452</v>
      </c>
      <c r="FRC2" s="23"/>
      <c r="FRD2" s="23"/>
      <c r="FRE2" s="23"/>
      <c r="FRF2" s="23"/>
      <c r="FRG2" s="23"/>
      <c r="FRH2" s="23"/>
      <c r="FRI2" s="23"/>
      <c r="FRJ2" s="93" t="s">
        <v>2452</v>
      </c>
      <c r="FRK2" s="23"/>
      <c r="FRL2" s="23"/>
      <c r="FRM2" s="23"/>
      <c r="FRN2" s="23"/>
      <c r="FRO2" s="23"/>
      <c r="FRP2" s="23"/>
      <c r="FRQ2" s="23"/>
      <c r="FRR2" s="93" t="s">
        <v>2452</v>
      </c>
      <c r="FRS2" s="23"/>
      <c r="FRT2" s="23"/>
      <c r="FRU2" s="23"/>
      <c r="FRV2" s="23"/>
      <c r="FRW2" s="23"/>
      <c r="FRX2" s="23"/>
      <c r="FRY2" s="23"/>
      <c r="FRZ2" s="93" t="s">
        <v>2452</v>
      </c>
      <c r="FSA2" s="23"/>
      <c r="FSB2" s="23"/>
      <c r="FSC2" s="23"/>
      <c r="FSD2" s="23"/>
      <c r="FSE2" s="23"/>
      <c r="FSF2" s="23"/>
      <c r="FSG2" s="23"/>
      <c r="FSH2" s="93" t="s">
        <v>2452</v>
      </c>
      <c r="FSI2" s="23"/>
      <c r="FSJ2" s="23"/>
      <c r="FSK2" s="23"/>
      <c r="FSL2" s="23"/>
      <c r="FSM2" s="23"/>
      <c r="FSN2" s="23"/>
      <c r="FSO2" s="23"/>
      <c r="FSP2" s="93" t="s">
        <v>2452</v>
      </c>
      <c r="FSQ2" s="23"/>
      <c r="FSR2" s="23"/>
      <c r="FSS2" s="23"/>
      <c r="FST2" s="23"/>
      <c r="FSU2" s="23"/>
      <c r="FSV2" s="23"/>
      <c r="FSW2" s="23"/>
      <c r="FSX2" s="93" t="s">
        <v>2452</v>
      </c>
      <c r="FSY2" s="23"/>
      <c r="FSZ2" s="23"/>
      <c r="FTA2" s="23"/>
      <c r="FTB2" s="23"/>
      <c r="FTC2" s="23"/>
      <c r="FTD2" s="23"/>
      <c r="FTE2" s="23"/>
      <c r="FTF2" s="93" t="s">
        <v>2452</v>
      </c>
      <c r="FTG2" s="23"/>
      <c r="FTH2" s="23"/>
      <c r="FTI2" s="23"/>
      <c r="FTJ2" s="23"/>
      <c r="FTK2" s="23"/>
      <c r="FTL2" s="23"/>
      <c r="FTM2" s="23"/>
      <c r="FTN2" s="93" t="s">
        <v>2452</v>
      </c>
      <c r="FTO2" s="23"/>
      <c r="FTP2" s="23"/>
      <c r="FTQ2" s="23"/>
      <c r="FTR2" s="23"/>
      <c r="FTS2" s="23"/>
      <c r="FTT2" s="23"/>
      <c r="FTU2" s="23"/>
      <c r="FTV2" s="93" t="s">
        <v>2452</v>
      </c>
      <c r="FTW2" s="23"/>
      <c r="FTX2" s="23"/>
      <c r="FTY2" s="23"/>
      <c r="FTZ2" s="23"/>
      <c r="FUA2" s="23"/>
      <c r="FUB2" s="23"/>
      <c r="FUC2" s="23"/>
      <c r="FUD2" s="93" t="s">
        <v>2452</v>
      </c>
      <c r="FUE2" s="23"/>
      <c r="FUF2" s="23"/>
      <c r="FUG2" s="23"/>
      <c r="FUH2" s="23"/>
      <c r="FUI2" s="23"/>
      <c r="FUJ2" s="23"/>
      <c r="FUK2" s="23"/>
      <c r="FUL2" s="93" t="s">
        <v>2452</v>
      </c>
      <c r="FUM2" s="23"/>
      <c r="FUN2" s="23"/>
      <c r="FUO2" s="23"/>
      <c r="FUP2" s="23"/>
      <c r="FUQ2" s="23"/>
      <c r="FUR2" s="23"/>
      <c r="FUS2" s="23"/>
      <c r="FUT2" s="93" t="s">
        <v>2452</v>
      </c>
      <c r="FUU2" s="23"/>
      <c r="FUV2" s="23"/>
      <c r="FUW2" s="23"/>
      <c r="FUX2" s="23"/>
      <c r="FUY2" s="23"/>
      <c r="FUZ2" s="23"/>
      <c r="FVA2" s="23"/>
      <c r="FVB2" s="93" t="s">
        <v>2452</v>
      </c>
      <c r="FVC2" s="23"/>
      <c r="FVD2" s="23"/>
      <c r="FVE2" s="23"/>
      <c r="FVF2" s="23"/>
      <c r="FVG2" s="23"/>
      <c r="FVH2" s="23"/>
      <c r="FVI2" s="23"/>
      <c r="FVJ2" s="93" t="s">
        <v>2452</v>
      </c>
      <c r="FVK2" s="23"/>
      <c r="FVL2" s="23"/>
      <c r="FVM2" s="23"/>
      <c r="FVN2" s="23"/>
      <c r="FVO2" s="23"/>
      <c r="FVP2" s="23"/>
      <c r="FVQ2" s="23"/>
      <c r="FVR2" s="93" t="s">
        <v>2452</v>
      </c>
      <c r="FVS2" s="23"/>
      <c r="FVT2" s="23"/>
      <c r="FVU2" s="23"/>
      <c r="FVV2" s="23"/>
      <c r="FVW2" s="23"/>
      <c r="FVX2" s="23"/>
      <c r="FVY2" s="23"/>
      <c r="FVZ2" s="93" t="s">
        <v>2452</v>
      </c>
      <c r="FWA2" s="23"/>
      <c r="FWB2" s="23"/>
      <c r="FWC2" s="23"/>
      <c r="FWD2" s="23"/>
      <c r="FWE2" s="23"/>
      <c r="FWF2" s="23"/>
      <c r="FWG2" s="23"/>
      <c r="FWH2" s="93" t="s">
        <v>2452</v>
      </c>
      <c r="FWI2" s="23"/>
      <c r="FWJ2" s="23"/>
      <c r="FWK2" s="23"/>
      <c r="FWL2" s="23"/>
      <c r="FWM2" s="23"/>
      <c r="FWN2" s="23"/>
      <c r="FWO2" s="23"/>
      <c r="FWP2" s="93" t="s">
        <v>2452</v>
      </c>
      <c r="FWQ2" s="23"/>
      <c r="FWR2" s="23"/>
      <c r="FWS2" s="23"/>
      <c r="FWT2" s="23"/>
      <c r="FWU2" s="23"/>
      <c r="FWV2" s="23"/>
      <c r="FWW2" s="23"/>
      <c r="FWX2" s="93" t="s">
        <v>2452</v>
      </c>
      <c r="FWY2" s="23"/>
      <c r="FWZ2" s="23"/>
      <c r="FXA2" s="23"/>
      <c r="FXB2" s="23"/>
      <c r="FXC2" s="23"/>
      <c r="FXD2" s="23"/>
      <c r="FXE2" s="23"/>
      <c r="FXF2" s="93" t="s">
        <v>2452</v>
      </c>
      <c r="FXG2" s="23"/>
      <c r="FXH2" s="23"/>
      <c r="FXI2" s="23"/>
      <c r="FXJ2" s="23"/>
      <c r="FXK2" s="23"/>
      <c r="FXL2" s="23"/>
      <c r="FXM2" s="23"/>
      <c r="FXN2" s="93" t="s">
        <v>2452</v>
      </c>
      <c r="FXO2" s="23"/>
      <c r="FXP2" s="23"/>
      <c r="FXQ2" s="23"/>
      <c r="FXR2" s="23"/>
      <c r="FXS2" s="23"/>
      <c r="FXT2" s="23"/>
      <c r="FXU2" s="23"/>
      <c r="FXV2" s="93" t="s">
        <v>2452</v>
      </c>
      <c r="FXW2" s="23"/>
      <c r="FXX2" s="23"/>
      <c r="FXY2" s="23"/>
      <c r="FXZ2" s="23"/>
      <c r="FYA2" s="23"/>
      <c r="FYB2" s="23"/>
      <c r="FYC2" s="23"/>
      <c r="FYD2" s="93" t="s">
        <v>2452</v>
      </c>
      <c r="FYE2" s="23"/>
      <c r="FYF2" s="23"/>
      <c r="FYG2" s="23"/>
      <c r="FYH2" s="23"/>
      <c r="FYI2" s="23"/>
      <c r="FYJ2" s="23"/>
      <c r="FYK2" s="23"/>
      <c r="FYL2" s="93" t="s">
        <v>2452</v>
      </c>
      <c r="FYM2" s="23"/>
      <c r="FYN2" s="23"/>
      <c r="FYO2" s="23"/>
      <c r="FYP2" s="23"/>
      <c r="FYQ2" s="23"/>
      <c r="FYR2" s="23"/>
      <c r="FYS2" s="23"/>
      <c r="FYT2" s="93" t="s">
        <v>2452</v>
      </c>
      <c r="FYU2" s="23"/>
      <c r="FYV2" s="23"/>
      <c r="FYW2" s="23"/>
      <c r="FYX2" s="23"/>
      <c r="FYY2" s="23"/>
      <c r="FYZ2" s="23"/>
      <c r="FZA2" s="23"/>
      <c r="FZB2" s="93" t="s">
        <v>2452</v>
      </c>
      <c r="FZC2" s="23"/>
      <c r="FZD2" s="23"/>
      <c r="FZE2" s="23"/>
      <c r="FZF2" s="23"/>
      <c r="FZG2" s="23"/>
      <c r="FZH2" s="23"/>
      <c r="FZI2" s="23"/>
      <c r="FZJ2" s="93" t="s">
        <v>2452</v>
      </c>
      <c r="FZK2" s="23"/>
      <c r="FZL2" s="23"/>
      <c r="FZM2" s="23"/>
      <c r="FZN2" s="23"/>
      <c r="FZO2" s="23"/>
      <c r="FZP2" s="23"/>
      <c r="FZQ2" s="23"/>
      <c r="FZR2" s="93" t="s">
        <v>2452</v>
      </c>
      <c r="FZS2" s="23"/>
      <c r="FZT2" s="23"/>
      <c r="FZU2" s="23"/>
      <c r="FZV2" s="23"/>
      <c r="FZW2" s="23"/>
      <c r="FZX2" s="23"/>
      <c r="FZY2" s="23"/>
      <c r="FZZ2" s="93" t="s">
        <v>2452</v>
      </c>
      <c r="GAA2" s="23"/>
      <c r="GAB2" s="23"/>
      <c r="GAC2" s="23"/>
      <c r="GAD2" s="23"/>
      <c r="GAE2" s="23"/>
      <c r="GAF2" s="23"/>
      <c r="GAG2" s="23"/>
      <c r="GAH2" s="93" t="s">
        <v>2452</v>
      </c>
      <c r="GAI2" s="23"/>
      <c r="GAJ2" s="23"/>
      <c r="GAK2" s="23"/>
      <c r="GAL2" s="23"/>
      <c r="GAM2" s="23"/>
      <c r="GAN2" s="23"/>
      <c r="GAO2" s="23"/>
      <c r="GAP2" s="93" t="s">
        <v>2452</v>
      </c>
      <c r="GAQ2" s="23"/>
      <c r="GAR2" s="23"/>
      <c r="GAS2" s="23"/>
      <c r="GAT2" s="23"/>
      <c r="GAU2" s="23"/>
      <c r="GAV2" s="23"/>
      <c r="GAW2" s="23"/>
      <c r="GAX2" s="93" t="s">
        <v>2452</v>
      </c>
      <c r="GAY2" s="23"/>
      <c r="GAZ2" s="23"/>
      <c r="GBA2" s="23"/>
      <c r="GBB2" s="23"/>
      <c r="GBC2" s="23"/>
      <c r="GBD2" s="23"/>
      <c r="GBE2" s="23"/>
      <c r="GBF2" s="93" t="s">
        <v>2452</v>
      </c>
      <c r="GBG2" s="23"/>
      <c r="GBH2" s="23"/>
      <c r="GBI2" s="23"/>
      <c r="GBJ2" s="23"/>
      <c r="GBK2" s="23"/>
      <c r="GBL2" s="23"/>
      <c r="GBM2" s="23"/>
      <c r="GBN2" s="93" t="s">
        <v>2452</v>
      </c>
      <c r="GBO2" s="23"/>
      <c r="GBP2" s="23"/>
      <c r="GBQ2" s="23"/>
      <c r="GBR2" s="23"/>
      <c r="GBS2" s="23"/>
      <c r="GBT2" s="23"/>
      <c r="GBU2" s="23"/>
      <c r="GBV2" s="93" t="s">
        <v>2452</v>
      </c>
      <c r="GBW2" s="23"/>
      <c r="GBX2" s="23"/>
      <c r="GBY2" s="23"/>
      <c r="GBZ2" s="23"/>
      <c r="GCA2" s="23"/>
      <c r="GCB2" s="23"/>
      <c r="GCC2" s="23"/>
      <c r="GCD2" s="93" t="s">
        <v>2452</v>
      </c>
      <c r="GCE2" s="23"/>
      <c r="GCF2" s="23"/>
      <c r="GCG2" s="23"/>
      <c r="GCH2" s="23"/>
      <c r="GCI2" s="23"/>
      <c r="GCJ2" s="23"/>
      <c r="GCK2" s="23"/>
      <c r="GCL2" s="93" t="s">
        <v>2452</v>
      </c>
      <c r="GCM2" s="23"/>
      <c r="GCN2" s="23"/>
      <c r="GCO2" s="23"/>
      <c r="GCP2" s="23"/>
      <c r="GCQ2" s="23"/>
      <c r="GCR2" s="23"/>
      <c r="GCS2" s="23"/>
      <c r="GCT2" s="93" t="s">
        <v>2452</v>
      </c>
      <c r="GCU2" s="23"/>
      <c r="GCV2" s="23"/>
      <c r="GCW2" s="23"/>
      <c r="GCX2" s="23"/>
      <c r="GCY2" s="23"/>
      <c r="GCZ2" s="23"/>
      <c r="GDA2" s="23"/>
      <c r="GDB2" s="93" t="s">
        <v>2452</v>
      </c>
      <c r="GDC2" s="23"/>
      <c r="GDD2" s="23"/>
      <c r="GDE2" s="23"/>
      <c r="GDF2" s="23"/>
      <c r="GDG2" s="23"/>
      <c r="GDH2" s="23"/>
      <c r="GDI2" s="23"/>
      <c r="GDJ2" s="93" t="s">
        <v>2452</v>
      </c>
      <c r="GDK2" s="23"/>
      <c r="GDL2" s="23"/>
      <c r="GDM2" s="23"/>
      <c r="GDN2" s="23"/>
      <c r="GDO2" s="23"/>
      <c r="GDP2" s="23"/>
      <c r="GDQ2" s="23"/>
      <c r="GDR2" s="93" t="s">
        <v>2452</v>
      </c>
      <c r="GDS2" s="23"/>
      <c r="GDT2" s="23"/>
      <c r="GDU2" s="23"/>
      <c r="GDV2" s="23"/>
      <c r="GDW2" s="23"/>
      <c r="GDX2" s="23"/>
      <c r="GDY2" s="23"/>
      <c r="GDZ2" s="93" t="s">
        <v>2452</v>
      </c>
      <c r="GEA2" s="23"/>
      <c r="GEB2" s="23"/>
      <c r="GEC2" s="23"/>
      <c r="GED2" s="23"/>
      <c r="GEE2" s="23"/>
      <c r="GEF2" s="23"/>
      <c r="GEG2" s="23"/>
      <c r="GEH2" s="93" t="s">
        <v>2452</v>
      </c>
      <c r="GEI2" s="23"/>
      <c r="GEJ2" s="23"/>
      <c r="GEK2" s="23"/>
      <c r="GEL2" s="23"/>
      <c r="GEM2" s="23"/>
      <c r="GEN2" s="23"/>
      <c r="GEO2" s="23"/>
      <c r="GEP2" s="93" t="s">
        <v>2452</v>
      </c>
      <c r="GEQ2" s="23"/>
      <c r="GER2" s="23"/>
      <c r="GES2" s="23"/>
      <c r="GET2" s="23"/>
      <c r="GEU2" s="23"/>
      <c r="GEV2" s="23"/>
      <c r="GEW2" s="23"/>
      <c r="GEX2" s="93" t="s">
        <v>2452</v>
      </c>
      <c r="GEY2" s="23"/>
      <c r="GEZ2" s="23"/>
      <c r="GFA2" s="23"/>
      <c r="GFB2" s="23"/>
      <c r="GFC2" s="23"/>
      <c r="GFD2" s="23"/>
      <c r="GFE2" s="23"/>
      <c r="GFF2" s="93" t="s">
        <v>2452</v>
      </c>
      <c r="GFG2" s="23"/>
      <c r="GFH2" s="23"/>
      <c r="GFI2" s="23"/>
      <c r="GFJ2" s="23"/>
      <c r="GFK2" s="23"/>
      <c r="GFL2" s="23"/>
      <c r="GFM2" s="23"/>
      <c r="GFN2" s="93" t="s">
        <v>2452</v>
      </c>
      <c r="GFO2" s="23"/>
      <c r="GFP2" s="23"/>
      <c r="GFQ2" s="23"/>
      <c r="GFR2" s="23"/>
      <c r="GFS2" s="23"/>
      <c r="GFT2" s="23"/>
      <c r="GFU2" s="23"/>
      <c r="GFV2" s="93" t="s">
        <v>2452</v>
      </c>
      <c r="GFW2" s="23"/>
      <c r="GFX2" s="23"/>
      <c r="GFY2" s="23"/>
      <c r="GFZ2" s="23"/>
      <c r="GGA2" s="23"/>
      <c r="GGB2" s="23"/>
      <c r="GGC2" s="23"/>
      <c r="GGD2" s="93" t="s">
        <v>2452</v>
      </c>
      <c r="GGE2" s="23"/>
      <c r="GGF2" s="23"/>
      <c r="GGG2" s="23"/>
      <c r="GGH2" s="23"/>
      <c r="GGI2" s="23"/>
      <c r="GGJ2" s="23"/>
      <c r="GGK2" s="23"/>
      <c r="GGL2" s="93" t="s">
        <v>2452</v>
      </c>
      <c r="GGM2" s="23"/>
      <c r="GGN2" s="23"/>
      <c r="GGO2" s="23"/>
      <c r="GGP2" s="23"/>
      <c r="GGQ2" s="23"/>
      <c r="GGR2" s="23"/>
      <c r="GGS2" s="23"/>
      <c r="GGT2" s="93" t="s">
        <v>2452</v>
      </c>
      <c r="GGU2" s="23"/>
      <c r="GGV2" s="23"/>
      <c r="GGW2" s="23"/>
      <c r="GGX2" s="23"/>
      <c r="GGY2" s="23"/>
      <c r="GGZ2" s="23"/>
      <c r="GHA2" s="23"/>
      <c r="GHB2" s="93" t="s">
        <v>2452</v>
      </c>
      <c r="GHC2" s="23"/>
      <c r="GHD2" s="23"/>
      <c r="GHE2" s="23"/>
      <c r="GHF2" s="23"/>
      <c r="GHG2" s="23"/>
      <c r="GHH2" s="23"/>
      <c r="GHI2" s="23"/>
      <c r="GHJ2" s="93" t="s">
        <v>2452</v>
      </c>
      <c r="GHK2" s="23"/>
      <c r="GHL2" s="23"/>
      <c r="GHM2" s="23"/>
      <c r="GHN2" s="23"/>
      <c r="GHO2" s="23"/>
      <c r="GHP2" s="23"/>
      <c r="GHQ2" s="23"/>
      <c r="GHR2" s="93" t="s">
        <v>2452</v>
      </c>
      <c r="GHS2" s="23"/>
      <c r="GHT2" s="23"/>
      <c r="GHU2" s="23"/>
      <c r="GHV2" s="23"/>
      <c r="GHW2" s="23"/>
      <c r="GHX2" s="23"/>
      <c r="GHY2" s="23"/>
      <c r="GHZ2" s="93" t="s">
        <v>2452</v>
      </c>
      <c r="GIA2" s="23"/>
      <c r="GIB2" s="23"/>
      <c r="GIC2" s="23"/>
      <c r="GID2" s="23"/>
      <c r="GIE2" s="23"/>
      <c r="GIF2" s="23"/>
      <c r="GIG2" s="23"/>
      <c r="GIH2" s="93" t="s">
        <v>2452</v>
      </c>
      <c r="GII2" s="23"/>
      <c r="GIJ2" s="23"/>
      <c r="GIK2" s="23"/>
      <c r="GIL2" s="23"/>
      <c r="GIM2" s="23"/>
      <c r="GIN2" s="23"/>
      <c r="GIO2" s="23"/>
      <c r="GIP2" s="93" t="s">
        <v>2452</v>
      </c>
      <c r="GIQ2" s="23"/>
      <c r="GIR2" s="23"/>
      <c r="GIS2" s="23"/>
      <c r="GIT2" s="23"/>
      <c r="GIU2" s="23"/>
      <c r="GIV2" s="23"/>
      <c r="GIW2" s="23"/>
      <c r="GIX2" s="93" t="s">
        <v>2452</v>
      </c>
      <c r="GIY2" s="23"/>
      <c r="GIZ2" s="23"/>
      <c r="GJA2" s="23"/>
      <c r="GJB2" s="23"/>
      <c r="GJC2" s="23"/>
      <c r="GJD2" s="23"/>
      <c r="GJE2" s="23"/>
      <c r="GJF2" s="93" t="s">
        <v>2452</v>
      </c>
      <c r="GJG2" s="23"/>
      <c r="GJH2" s="23"/>
      <c r="GJI2" s="23"/>
      <c r="GJJ2" s="23"/>
      <c r="GJK2" s="23"/>
      <c r="GJL2" s="23"/>
      <c r="GJM2" s="23"/>
      <c r="GJN2" s="93" t="s">
        <v>2452</v>
      </c>
      <c r="GJO2" s="23"/>
      <c r="GJP2" s="23"/>
      <c r="GJQ2" s="23"/>
      <c r="GJR2" s="23"/>
      <c r="GJS2" s="23"/>
      <c r="GJT2" s="23"/>
      <c r="GJU2" s="23"/>
      <c r="GJV2" s="93" t="s">
        <v>2452</v>
      </c>
      <c r="GJW2" s="23"/>
      <c r="GJX2" s="23"/>
      <c r="GJY2" s="23"/>
      <c r="GJZ2" s="23"/>
      <c r="GKA2" s="23"/>
      <c r="GKB2" s="23"/>
      <c r="GKC2" s="23"/>
      <c r="GKD2" s="93" t="s">
        <v>2452</v>
      </c>
      <c r="GKE2" s="23"/>
      <c r="GKF2" s="23"/>
      <c r="GKG2" s="23"/>
      <c r="GKH2" s="23"/>
      <c r="GKI2" s="23"/>
      <c r="GKJ2" s="23"/>
      <c r="GKK2" s="23"/>
      <c r="GKL2" s="93" t="s">
        <v>2452</v>
      </c>
      <c r="GKM2" s="23"/>
      <c r="GKN2" s="23"/>
      <c r="GKO2" s="23"/>
      <c r="GKP2" s="23"/>
      <c r="GKQ2" s="23"/>
      <c r="GKR2" s="23"/>
      <c r="GKS2" s="23"/>
      <c r="GKT2" s="93" t="s">
        <v>2452</v>
      </c>
      <c r="GKU2" s="23"/>
      <c r="GKV2" s="23"/>
      <c r="GKW2" s="23"/>
      <c r="GKX2" s="23"/>
      <c r="GKY2" s="23"/>
      <c r="GKZ2" s="23"/>
      <c r="GLA2" s="23"/>
      <c r="GLB2" s="93" t="s">
        <v>2452</v>
      </c>
      <c r="GLC2" s="23"/>
      <c r="GLD2" s="23"/>
      <c r="GLE2" s="23"/>
      <c r="GLF2" s="23"/>
      <c r="GLG2" s="23"/>
      <c r="GLH2" s="23"/>
      <c r="GLI2" s="23"/>
      <c r="GLJ2" s="93" t="s">
        <v>2452</v>
      </c>
      <c r="GLK2" s="23"/>
      <c r="GLL2" s="23"/>
      <c r="GLM2" s="23"/>
      <c r="GLN2" s="23"/>
      <c r="GLO2" s="23"/>
      <c r="GLP2" s="23"/>
      <c r="GLQ2" s="23"/>
      <c r="GLR2" s="93" t="s">
        <v>2452</v>
      </c>
      <c r="GLS2" s="23"/>
      <c r="GLT2" s="23"/>
      <c r="GLU2" s="23"/>
      <c r="GLV2" s="23"/>
      <c r="GLW2" s="23"/>
      <c r="GLX2" s="23"/>
      <c r="GLY2" s="23"/>
      <c r="GLZ2" s="93" t="s">
        <v>2452</v>
      </c>
      <c r="GMA2" s="23"/>
      <c r="GMB2" s="23"/>
      <c r="GMC2" s="23"/>
      <c r="GMD2" s="23"/>
      <c r="GME2" s="23"/>
      <c r="GMF2" s="23"/>
      <c r="GMG2" s="23"/>
      <c r="GMH2" s="93" t="s">
        <v>2452</v>
      </c>
      <c r="GMI2" s="23"/>
      <c r="GMJ2" s="23"/>
      <c r="GMK2" s="23"/>
      <c r="GML2" s="23"/>
      <c r="GMM2" s="23"/>
      <c r="GMN2" s="23"/>
      <c r="GMO2" s="23"/>
      <c r="GMP2" s="93" t="s">
        <v>2452</v>
      </c>
      <c r="GMQ2" s="23"/>
      <c r="GMR2" s="23"/>
      <c r="GMS2" s="23"/>
      <c r="GMT2" s="23"/>
      <c r="GMU2" s="23"/>
      <c r="GMV2" s="23"/>
      <c r="GMW2" s="23"/>
      <c r="GMX2" s="93" t="s">
        <v>2452</v>
      </c>
      <c r="GMY2" s="23"/>
      <c r="GMZ2" s="23"/>
      <c r="GNA2" s="23"/>
      <c r="GNB2" s="23"/>
      <c r="GNC2" s="23"/>
      <c r="GND2" s="23"/>
      <c r="GNE2" s="23"/>
      <c r="GNF2" s="93" t="s">
        <v>2452</v>
      </c>
      <c r="GNG2" s="23"/>
      <c r="GNH2" s="23"/>
      <c r="GNI2" s="23"/>
      <c r="GNJ2" s="23"/>
      <c r="GNK2" s="23"/>
      <c r="GNL2" s="23"/>
      <c r="GNM2" s="23"/>
      <c r="GNN2" s="93" t="s">
        <v>2452</v>
      </c>
      <c r="GNO2" s="23"/>
      <c r="GNP2" s="23"/>
      <c r="GNQ2" s="23"/>
      <c r="GNR2" s="23"/>
      <c r="GNS2" s="23"/>
      <c r="GNT2" s="23"/>
      <c r="GNU2" s="23"/>
      <c r="GNV2" s="93" t="s">
        <v>2452</v>
      </c>
      <c r="GNW2" s="23"/>
      <c r="GNX2" s="23"/>
      <c r="GNY2" s="23"/>
      <c r="GNZ2" s="23"/>
      <c r="GOA2" s="23"/>
      <c r="GOB2" s="23"/>
      <c r="GOC2" s="23"/>
      <c r="GOD2" s="93" t="s">
        <v>2452</v>
      </c>
      <c r="GOE2" s="23"/>
      <c r="GOF2" s="23"/>
      <c r="GOG2" s="23"/>
      <c r="GOH2" s="23"/>
      <c r="GOI2" s="23"/>
      <c r="GOJ2" s="23"/>
      <c r="GOK2" s="23"/>
      <c r="GOL2" s="93" t="s">
        <v>2452</v>
      </c>
      <c r="GOM2" s="23"/>
      <c r="GON2" s="23"/>
      <c r="GOO2" s="23"/>
      <c r="GOP2" s="23"/>
      <c r="GOQ2" s="23"/>
      <c r="GOR2" s="23"/>
      <c r="GOS2" s="23"/>
      <c r="GOT2" s="93" t="s">
        <v>2452</v>
      </c>
      <c r="GOU2" s="23"/>
      <c r="GOV2" s="23"/>
      <c r="GOW2" s="23"/>
      <c r="GOX2" s="23"/>
      <c r="GOY2" s="23"/>
      <c r="GOZ2" s="23"/>
      <c r="GPA2" s="23"/>
      <c r="GPB2" s="93" t="s">
        <v>2452</v>
      </c>
      <c r="GPC2" s="23"/>
      <c r="GPD2" s="23"/>
      <c r="GPE2" s="23"/>
      <c r="GPF2" s="23"/>
      <c r="GPG2" s="23"/>
      <c r="GPH2" s="23"/>
      <c r="GPI2" s="23"/>
      <c r="GPJ2" s="93" t="s">
        <v>2452</v>
      </c>
      <c r="GPK2" s="23"/>
      <c r="GPL2" s="23"/>
      <c r="GPM2" s="23"/>
      <c r="GPN2" s="23"/>
      <c r="GPO2" s="23"/>
      <c r="GPP2" s="23"/>
      <c r="GPQ2" s="23"/>
      <c r="GPR2" s="93" t="s">
        <v>2452</v>
      </c>
      <c r="GPS2" s="23"/>
      <c r="GPT2" s="23"/>
      <c r="GPU2" s="23"/>
      <c r="GPV2" s="23"/>
      <c r="GPW2" s="23"/>
      <c r="GPX2" s="23"/>
      <c r="GPY2" s="23"/>
      <c r="GPZ2" s="93" t="s">
        <v>2452</v>
      </c>
      <c r="GQA2" s="23"/>
      <c r="GQB2" s="23"/>
      <c r="GQC2" s="23"/>
      <c r="GQD2" s="23"/>
      <c r="GQE2" s="23"/>
      <c r="GQF2" s="23"/>
      <c r="GQG2" s="23"/>
      <c r="GQH2" s="93" t="s">
        <v>2452</v>
      </c>
      <c r="GQI2" s="23"/>
      <c r="GQJ2" s="23"/>
      <c r="GQK2" s="23"/>
      <c r="GQL2" s="23"/>
      <c r="GQM2" s="23"/>
      <c r="GQN2" s="23"/>
      <c r="GQO2" s="23"/>
      <c r="GQP2" s="93" t="s">
        <v>2452</v>
      </c>
      <c r="GQQ2" s="23"/>
      <c r="GQR2" s="23"/>
      <c r="GQS2" s="23"/>
      <c r="GQT2" s="23"/>
      <c r="GQU2" s="23"/>
      <c r="GQV2" s="23"/>
      <c r="GQW2" s="23"/>
      <c r="GQX2" s="93" t="s">
        <v>2452</v>
      </c>
      <c r="GQY2" s="23"/>
      <c r="GQZ2" s="23"/>
      <c r="GRA2" s="23"/>
      <c r="GRB2" s="23"/>
      <c r="GRC2" s="23"/>
      <c r="GRD2" s="23"/>
      <c r="GRE2" s="23"/>
      <c r="GRF2" s="93" t="s">
        <v>2452</v>
      </c>
      <c r="GRG2" s="23"/>
      <c r="GRH2" s="23"/>
      <c r="GRI2" s="23"/>
      <c r="GRJ2" s="23"/>
      <c r="GRK2" s="23"/>
      <c r="GRL2" s="23"/>
      <c r="GRM2" s="23"/>
      <c r="GRN2" s="93" t="s">
        <v>2452</v>
      </c>
      <c r="GRO2" s="23"/>
      <c r="GRP2" s="23"/>
      <c r="GRQ2" s="23"/>
      <c r="GRR2" s="23"/>
      <c r="GRS2" s="23"/>
      <c r="GRT2" s="23"/>
      <c r="GRU2" s="23"/>
      <c r="GRV2" s="93" t="s">
        <v>2452</v>
      </c>
      <c r="GRW2" s="23"/>
      <c r="GRX2" s="23"/>
      <c r="GRY2" s="23"/>
      <c r="GRZ2" s="23"/>
      <c r="GSA2" s="23"/>
      <c r="GSB2" s="23"/>
      <c r="GSC2" s="23"/>
      <c r="GSD2" s="93" t="s">
        <v>2452</v>
      </c>
      <c r="GSE2" s="23"/>
      <c r="GSF2" s="23"/>
      <c r="GSG2" s="23"/>
      <c r="GSH2" s="23"/>
      <c r="GSI2" s="23"/>
      <c r="GSJ2" s="23"/>
      <c r="GSK2" s="23"/>
      <c r="GSL2" s="93" t="s">
        <v>2452</v>
      </c>
      <c r="GSM2" s="23"/>
      <c r="GSN2" s="23"/>
      <c r="GSO2" s="23"/>
      <c r="GSP2" s="23"/>
      <c r="GSQ2" s="23"/>
      <c r="GSR2" s="23"/>
      <c r="GSS2" s="23"/>
      <c r="GST2" s="93" t="s">
        <v>2452</v>
      </c>
      <c r="GSU2" s="23"/>
      <c r="GSV2" s="23"/>
      <c r="GSW2" s="23"/>
      <c r="GSX2" s="23"/>
      <c r="GSY2" s="23"/>
      <c r="GSZ2" s="23"/>
      <c r="GTA2" s="23"/>
      <c r="GTB2" s="93" t="s">
        <v>2452</v>
      </c>
      <c r="GTC2" s="23"/>
      <c r="GTD2" s="23"/>
      <c r="GTE2" s="23"/>
      <c r="GTF2" s="23"/>
      <c r="GTG2" s="23"/>
      <c r="GTH2" s="23"/>
      <c r="GTI2" s="23"/>
      <c r="GTJ2" s="93" t="s">
        <v>2452</v>
      </c>
      <c r="GTK2" s="23"/>
      <c r="GTL2" s="23"/>
      <c r="GTM2" s="23"/>
      <c r="GTN2" s="23"/>
      <c r="GTO2" s="23"/>
      <c r="GTP2" s="23"/>
      <c r="GTQ2" s="23"/>
      <c r="GTR2" s="93" t="s">
        <v>2452</v>
      </c>
      <c r="GTS2" s="23"/>
      <c r="GTT2" s="23"/>
      <c r="GTU2" s="23"/>
      <c r="GTV2" s="23"/>
      <c r="GTW2" s="23"/>
      <c r="GTX2" s="23"/>
      <c r="GTY2" s="23"/>
      <c r="GTZ2" s="93" t="s">
        <v>2452</v>
      </c>
      <c r="GUA2" s="23"/>
      <c r="GUB2" s="23"/>
      <c r="GUC2" s="23"/>
      <c r="GUD2" s="23"/>
      <c r="GUE2" s="23"/>
      <c r="GUF2" s="23"/>
      <c r="GUG2" s="23"/>
      <c r="GUH2" s="93" t="s">
        <v>2452</v>
      </c>
      <c r="GUI2" s="23"/>
      <c r="GUJ2" s="23"/>
      <c r="GUK2" s="23"/>
      <c r="GUL2" s="23"/>
      <c r="GUM2" s="23"/>
      <c r="GUN2" s="23"/>
      <c r="GUO2" s="23"/>
      <c r="GUP2" s="93" t="s">
        <v>2452</v>
      </c>
      <c r="GUQ2" s="23"/>
      <c r="GUR2" s="23"/>
      <c r="GUS2" s="23"/>
      <c r="GUT2" s="23"/>
      <c r="GUU2" s="23"/>
      <c r="GUV2" s="23"/>
      <c r="GUW2" s="23"/>
      <c r="GUX2" s="93" t="s">
        <v>2452</v>
      </c>
      <c r="GUY2" s="23"/>
      <c r="GUZ2" s="23"/>
      <c r="GVA2" s="23"/>
      <c r="GVB2" s="23"/>
      <c r="GVC2" s="23"/>
      <c r="GVD2" s="23"/>
      <c r="GVE2" s="23"/>
      <c r="GVF2" s="93" t="s">
        <v>2452</v>
      </c>
      <c r="GVG2" s="23"/>
      <c r="GVH2" s="23"/>
      <c r="GVI2" s="23"/>
      <c r="GVJ2" s="23"/>
      <c r="GVK2" s="23"/>
      <c r="GVL2" s="23"/>
      <c r="GVM2" s="23"/>
      <c r="GVN2" s="93" t="s">
        <v>2452</v>
      </c>
      <c r="GVO2" s="23"/>
      <c r="GVP2" s="23"/>
      <c r="GVQ2" s="23"/>
      <c r="GVR2" s="23"/>
      <c r="GVS2" s="23"/>
      <c r="GVT2" s="23"/>
      <c r="GVU2" s="23"/>
      <c r="GVV2" s="93" t="s">
        <v>2452</v>
      </c>
      <c r="GVW2" s="23"/>
      <c r="GVX2" s="23"/>
      <c r="GVY2" s="23"/>
      <c r="GVZ2" s="23"/>
      <c r="GWA2" s="23"/>
      <c r="GWB2" s="23"/>
      <c r="GWC2" s="23"/>
      <c r="GWD2" s="93" t="s">
        <v>2452</v>
      </c>
      <c r="GWE2" s="23"/>
      <c r="GWF2" s="23"/>
      <c r="GWG2" s="23"/>
      <c r="GWH2" s="23"/>
      <c r="GWI2" s="23"/>
      <c r="GWJ2" s="23"/>
      <c r="GWK2" s="23"/>
      <c r="GWL2" s="93" t="s">
        <v>2452</v>
      </c>
      <c r="GWM2" s="23"/>
      <c r="GWN2" s="23"/>
      <c r="GWO2" s="23"/>
      <c r="GWP2" s="23"/>
      <c r="GWQ2" s="23"/>
      <c r="GWR2" s="23"/>
      <c r="GWS2" s="23"/>
      <c r="GWT2" s="93" t="s">
        <v>2452</v>
      </c>
      <c r="GWU2" s="23"/>
      <c r="GWV2" s="23"/>
      <c r="GWW2" s="23"/>
      <c r="GWX2" s="23"/>
      <c r="GWY2" s="23"/>
      <c r="GWZ2" s="23"/>
      <c r="GXA2" s="23"/>
      <c r="GXB2" s="93" t="s">
        <v>2452</v>
      </c>
      <c r="GXC2" s="23"/>
      <c r="GXD2" s="23"/>
      <c r="GXE2" s="23"/>
      <c r="GXF2" s="23"/>
      <c r="GXG2" s="23"/>
      <c r="GXH2" s="23"/>
      <c r="GXI2" s="23"/>
      <c r="GXJ2" s="93" t="s">
        <v>2452</v>
      </c>
      <c r="GXK2" s="23"/>
      <c r="GXL2" s="23"/>
      <c r="GXM2" s="23"/>
      <c r="GXN2" s="23"/>
      <c r="GXO2" s="23"/>
      <c r="GXP2" s="23"/>
      <c r="GXQ2" s="23"/>
      <c r="GXR2" s="93" t="s">
        <v>2452</v>
      </c>
      <c r="GXS2" s="23"/>
      <c r="GXT2" s="23"/>
      <c r="GXU2" s="23"/>
      <c r="GXV2" s="23"/>
      <c r="GXW2" s="23"/>
      <c r="GXX2" s="23"/>
      <c r="GXY2" s="23"/>
      <c r="GXZ2" s="93" t="s">
        <v>2452</v>
      </c>
      <c r="GYA2" s="23"/>
      <c r="GYB2" s="23"/>
      <c r="GYC2" s="23"/>
      <c r="GYD2" s="23"/>
      <c r="GYE2" s="23"/>
      <c r="GYF2" s="23"/>
      <c r="GYG2" s="23"/>
      <c r="GYH2" s="93" t="s">
        <v>2452</v>
      </c>
      <c r="GYI2" s="23"/>
      <c r="GYJ2" s="23"/>
      <c r="GYK2" s="23"/>
      <c r="GYL2" s="23"/>
      <c r="GYM2" s="23"/>
      <c r="GYN2" s="23"/>
      <c r="GYO2" s="23"/>
      <c r="GYP2" s="93" t="s">
        <v>2452</v>
      </c>
      <c r="GYQ2" s="23"/>
      <c r="GYR2" s="23"/>
      <c r="GYS2" s="23"/>
      <c r="GYT2" s="23"/>
      <c r="GYU2" s="23"/>
      <c r="GYV2" s="23"/>
      <c r="GYW2" s="23"/>
      <c r="GYX2" s="93" t="s">
        <v>2452</v>
      </c>
      <c r="GYY2" s="23"/>
      <c r="GYZ2" s="23"/>
      <c r="GZA2" s="23"/>
      <c r="GZB2" s="23"/>
      <c r="GZC2" s="23"/>
      <c r="GZD2" s="23"/>
      <c r="GZE2" s="23"/>
      <c r="GZF2" s="93" t="s">
        <v>2452</v>
      </c>
      <c r="GZG2" s="23"/>
      <c r="GZH2" s="23"/>
      <c r="GZI2" s="23"/>
      <c r="GZJ2" s="23"/>
      <c r="GZK2" s="23"/>
      <c r="GZL2" s="23"/>
      <c r="GZM2" s="23"/>
      <c r="GZN2" s="93" t="s">
        <v>2452</v>
      </c>
      <c r="GZO2" s="23"/>
      <c r="GZP2" s="23"/>
      <c r="GZQ2" s="23"/>
      <c r="GZR2" s="23"/>
      <c r="GZS2" s="23"/>
      <c r="GZT2" s="23"/>
      <c r="GZU2" s="23"/>
      <c r="GZV2" s="93" t="s">
        <v>2452</v>
      </c>
      <c r="GZW2" s="23"/>
      <c r="GZX2" s="23"/>
      <c r="GZY2" s="23"/>
      <c r="GZZ2" s="23"/>
      <c r="HAA2" s="23"/>
      <c r="HAB2" s="23"/>
      <c r="HAC2" s="23"/>
      <c r="HAD2" s="93" t="s">
        <v>2452</v>
      </c>
      <c r="HAE2" s="23"/>
      <c r="HAF2" s="23"/>
      <c r="HAG2" s="23"/>
      <c r="HAH2" s="23"/>
      <c r="HAI2" s="23"/>
      <c r="HAJ2" s="23"/>
      <c r="HAK2" s="23"/>
      <c r="HAL2" s="93" t="s">
        <v>2452</v>
      </c>
      <c r="HAM2" s="23"/>
      <c r="HAN2" s="23"/>
      <c r="HAO2" s="23"/>
      <c r="HAP2" s="23"/>
      <c r="HAQ2" s="23"/>
      <c r="HAR2" s="23"/>
      <c r="HAS2" s="23"/>
      <c r="HAT2" s="93" t="s">
        <v>2452</v>
      </c>
      <c r="HAU2" s="23"/>
      <c r="HAV2" s="23"/>
      <c r="HAW2" s="23"/>
      <c r="HAX2" s="23"/>
      <c r="HAY2" s="23"/>
      <c r="HAZ2" s="23"/>
      <c r="HBA2" s="23"/>
      <c r="HBB2" s="93" t="s">
        <v>2452</v>
      </c>
      <c r="HBC2" s="23"/>
      <c r="HBD2" s="23"/>
      <c r="HBE2" s="23"/>
      <c r="HBF2" s="23"/>
      <c r="HBG2" s="23"/>
      <c r="HBH2" s="23"/>
      <c r="HBI2" s="23"/>
      <c r="HBJ2" s="93" t="s">
        <v>2452</v>
      </c>
      <c r="HBK2" s="23"/>
      <c r="HBL2" s="23"/>
      <c r="HBM2" s="23"/>
      <c r="HBN2" s="23"/>
      <c r="HBO2" s="23"/>
      <c r="HBP2" s="23"/>
      <c r="HBQ2" s="23"/>
      <c r="HBR2" s="93" t="s">
        <v>2452</v>
      </c>
      <c r="HBS2" s="23"/>
      <c r="HBT2" s="23"/>
      <c r="HBU2" s="23"/>
      <c r="HBV2" s="23"/>
      <c r="HBW2" s="23"/>
      <c r="HBX2" s="23"/>
      <c r="HBY2" s="23"/>
      <c r="HBZ2" s="93" t="s">
        <v>2452</v>
      </c>
      <c r="HCA2" s="23"/>
      <c r="HCB2" s="23"/>
      <c r="HCC2" s="23"/>
      <c r="HCD2" s="23"/>
      <c r="HCE2" s="23"/>
      <c r="HCF2" s="23"/>
      <c r="HCG2" s="23"/>
      <c r="HCH2" s="93" t="s">
        <v>2452</v>
      </c>
      <c r="HCI2" s="23"/>
      <c r="HCJ2" s="23"/>
      <c r="HCK2" s="23"/>
      <c r="HCL2" s="23"/>
      <c r="HCM2" s="23"/>
      <c r="HCN2" s="23"/>
      <c r="HCO2" s="23"/>
      <c r="HCP2" s="93" t="s">
        <v>2452</v>
      </c>
      <c r="HCQ2" s="23"/>
      <c r="HCR2" s="23"/>
      <c r="HCS2" s="23"/>
      <c r="HCT2" s="23"/>
      <c r="HCU2" s="23"/>
      <c r="HCV2" s="23"/>
      <c r="HCW2" s="23"/>
      <c r="HCX2" s="93" t="s">
        <v>2452</v>
      </c>
      <c r="HCY2" s="23"/>
      <c r="HCZ2" s="23"/>
      <c r="HDA2" s="23"/>
      <c r="HDB2" s="23"/>
      <c r="HDC2" s="23"/>
      <c r="HDD2" s="23"/>
      <c r="HDE2" s="23"/>
      <c r="HDF2" s="93" t="s">
        <v>2452</v>
      </c>
      <c r="HDG2" s="23"/>
      <c r="HDH2" s="23"/>
      <c r="HDI2" s="23"/>
      <c r="HDJ2" s="23"/>
      <c r="HDK2" s="23"/>
      <c r="HDL2" s="23"/>
      <c r="HDM2" s="23"/>
      <c r="HDN2" s="93" t="s">
        <v>2452</v>
      </c>
      <c r="HDO2" s="23"/>
      <c r="HDP2" s="23"/>
      <c r="HDQ2" s="23"/>
      <c r="HDR2" s="23"/>
      <c r="HDS2" s="23"/>
      <c r="HDT2" s="23"/>
      <c r="HDU2" s="23"/>
      <c r="HDV2" s="93" t="s">
        <v>2452</v>
      </c>
      <c r="HDW2" s="23"/>
      <c r="HDX2" s="23"/>
      <c r="HDY2" s="23"/>
      <c r="HDZ2" s="23"/>
      <c r="HEA2" s="23"/>
      <c r="HEB2" s="23"/>
      <c r="HEC2" s="23"/>
      <c r="HED2" s="93" t="s">
        <v>2452</v>
      </c>
      <c r="HEE2" s="23"/>
      <c r="HEF2" s="23"/>
      <c r="HEG2" s="23"/>
      <c r="HEH2" s="23"/>
      <c r="HEI2" s="23"/>
      <c r="HEJ2" s="23"/>
      <c r="HEK2" s="23"/>
      <c r="HEL2" s="93" t="s">
        <v>2452</v>
      </c>
      <c r="HEM2" s="23"/>
      <c r="HEN2" s="23"/>
      <c r="HEO2" s="23"/>
      <c r="HEP2" s="23"/>
      <c r="HEQ2" s="23"/>
      <c r="HER2" s="23"/>
      <c r="HES2" s="23"/>
      <c r="HET2" s="93" t="s">
        <v>2452</v>
      </c>
      <c r="HEU2" s="23"/>
      <c r="HEV2" s="23"/>
      <c r="HEW2" s="23"/>
      <c r="HEX2" s="23"/>
      <c r="HEY2" s="23"/>
      <c r="HEZ2" s="23"/>
      <c r="HFA2" s="23"/>
      <c r="HFB2" s="93" t="s">
        <v>2452</v>
      </c>
      <c r="HFC2" s="23"/>
      <c r="HFD2" s="23"/>
      <c r="HFE2" s="23"/>
      <c r="HFF2" s="23"/>
      <c r="HFG2" s="23"/>
      <c r="HFH2" s="23"/>
      <c r="HFI2" s="23"/>
      <c r="HFJ2" s="93" t="s">
        <v>2452</v>
      </c>
      <c r="HFK2" s="23"/>
      <c r="HFL2" s="23"/>
      <c r="HFM2" s="23"/>
      <c r="HFN2" s="23"/>
      <c r="HFO2" s="23"/>
      <c r="HFP2" s="23"/>
      <c r="HFQ2" s="23"/>
      <c r="HFR2" s="93" t="s">
        <v>2452</v>
      </c>
      <c r="HFS2" s="23"/>
      <c r="HFT2" s="23"/>
      <c r="HFU2" s="23"/>
      <c r="HFV2" s="23"/>
      <c r="HFW2" s="23"/>
      <c r="HFX2" s="23"/>
      <c r="HFY2" s="23"/>
      <c r="HFZ2" s="93" t="s">
        <v>2452</v>
      </c>
      <c r="HGA2" s="23"/>
      <c r="HGB2" s="23"/>
      <c r="HGC2" s="23"/>
      <c r="HGD2" s="23"/>
      <c r="HGE2" s="23"/>
      <c r="HGF2" s="23"/>
      <c r="HGG2" s="23"/>
      <c r="HGH2" s="93" t="s">
        <v>2452</v>
      </c>
      <c r="HGI2" s="23"/>
      <c r="HGJ2" s="23"/>
      <c r="HGK2" s="23"/>
      <c r="HGL2" s="23"/>
      <c r="HGM2" s="23"/>
      <c r="HGN2" s="23"/>
      <c r="HGO2" s="23"/>
      <c r="HGP2" s="93" t="s">
        <v>2452</v>
      </c>
      <c r="HGQ2" s="23"/>
      <c r="HGR2" s="23"/>
      <c r="HGS2" s="23"/>
      <c r="HGT2" s="23"/>
      <c r="HGU2" s="23"/>
      <c r="HGV2" s="23"/>
      <c r="HGW2" s="23"/>
      <c r="HGX2" s="93" t="s">
        <v>2452</v>
      </c>
      <c r="HGY2" s="23"/>
      <c r="HGZ2" s="23"/>
      <c r="HHA2" s="23"/>
      <c r="HHB2" s="23"/>
      <c r="HHC2" s="23"/>
      <c r="HHD2" s="23"/>
      <c r="HHE2" s="23"/>
      <c r="HHF2" s="93" t="s">
        <v>2452</v>
      </c>
      <c r="HHG2" s="23"/>
      <c r="HHH2" s="23"/>
      <c r="HHI2" s="23"/>
      <c r="HHJ2" s="23"/>
      <c r="HHK2" s="23"/>
      <c r="HHL2" s="23"/>
      <c r="HHM2" s="23"/>
      <c r="HHN2" s="93" t="s">
        <v>2452</v>
      </c>
      <c r="HHO2" s="23"/>
      <c r="HHP2" s="23"/>
      <c r="HHQ2" s="23"/>
      <c r="HHR2" s="23"/>
      <c r="HHS2" s="23"/>
      <c r="HHT2" s="23"/>
      <c r="HHU2" s="23"/>
      <c r="HHV2" s="93" t="s">
        <v>2452</v>
      </c>
      <c r="HHW2" s="23"/>
      <c r="HHX2" s="23"/>
      <c r="HHY2" s="23"/>
      <c r="HHZ2" s="23"/>
      <c r="HIA2" s="23"/>
      <c r="HIB2" s="23"/>
      <c r="HIC2" s="23"/>
      <c r="HID2" s="93" t="s">
        <v>2452</v>
      </c>
      <c r="HIE2" s="23"/>
      <c r="HIF2" s="23"/>
      <c r="HIG2" s="23"/>
      <c r="HIH2" s="23"/>
      <c r="HII2" s="23"/>
      <c r="HIJ2" s="23"/>
      <c r="HIK2" s="23"/>
      <c r="HIL2" s="93" t="s">
        <v>2452</v>
      </c>
      <c r="HIM2" s="23"/>
      <c r="HIN2" s="23"/>
      <c r="HIO2" s="23"/>
      <c r="HIP2" s="23"/>
      <c r="HIQ2" s="23"/>
      <c r="HIR2" s="23"/>
      <c r="HIS2" s="23"/>
      <c r="HIT2" s="93" t="s">
        <v>2452</v>
      </c>
      <c r="HIU2" s="23"/>
      <c r="HIV2" s="23"/>
      <c r="HIW2" s="23"/>
      <c r="HIX2" s="23"/>
      <c r="HIY2" s="23"/>
      <c r="HIZ2" s="23"/>
      <c r="HJA2" s="23"/>
      <c r="HJB2" s="93" t="s">
        <v>2452</v>
      </c>
      <c r="HJC2" s="23"/>
      <c r="HJD2" s="23"/>
      <c r="HJE2" s="23"/>
      <c r="HJF2" s="23"/>
      <c r="HJG2" s="23"/>
      <c r="HJH2" s="23"/>
      <c r="HJI2" s="23"/>
      <c r="HJJ2" s="93" t="s">
        <v>2452</v>
      </c>
      <c r="HJK2" s="23"/>
      <c r="HJL2" s="23"/>
      <c r="HJM2" s="23"/>
      <c r="HJN2" s="23"/>
      <c r="HJO2" s="23"/>
      <c r="HJP2" s="23"/>
      <c r="HJQ2" s="23"/>
      <c r="HJR2" s="93" t="s">
        <v>2452</v>
      </c>
      <c r="HJS2" s="23"/>
      <c r="HJT2" s="23"/>
      <c r="HJU2" s="23"/>
      <c r="HJV2" s="23"/>
      <c r="HJW2" s="23"/>
      <c r="HJX2" s="23"/>
      <c r="HJY2" s="23"/>
      <c r="HJZ2" s="93" t="s">
        <v>2452</v>
      </c>
      <c r="HKA2" s="23"/>
      <c r="HKB2" s="23"/>
      <c r="HKC2" s="23"/>
      <c r="HKD2" s="23"/>
      <c r="HKE2" s="23"/>
      <c r="HKF2" s="23"/>
      <c r="HKG2" s="23"/>
      <c r="HKH2" s="93" t="s">
        <v>2452</v>
      </c>
      <c r="HKI2" s="23"/>
      <c r="HKJ2" s="23"/>
      <c r="HKK2" s="23"/>
      <c r="HKL2" s="23"/>
      <c r="HKM2" s="23"/>
      <c r="HKN2" s="23"/>
      <c r="HKO2" s="23"/>
      <c r="HKP2" s="93" t="s">
        <v>2452</v>
      </c>
      <c r="HKQ2" s="23"/>
      <c r="HKR2" s="23"/>
      <c r="HKS2" s="23"/>
      <c r="HKT2" s="23"/>
      <c r="HKU2" s="23"/>
      <c r="HKV2" s="23"/>
      <c r="HKW2" s="23"/>
      <c r="HKX2" s="93" t="s">
        <v>2452</v>
      </c>
      <c r="HKY2" s="23"/>
      <c r="HKZ2" s="23"/>
      <c r="HLA2" s="23"/>
      <c r="HLB2" s="23"/>
      <c r="HLC2" s="23"/>
      <c r="HLD2" s="23"/>
      <c r="HLE2" s="23"/>
      <c r="HLF2" s="93" t="s">
        <v>2452</v>
      </c>
      <c r="HLG2" s="23"/>
      <c r="HLH2" s="23"/>
      <c r="HLI2" s="23"/>
      <c r="HLJ2" s="23"/>
      <c r="HLK2" s="23"/>
      <c r="HLL2" s="23"/>
      <c r="HLM2" s="23"/>
      <c r="HLN2" s="93" t="s">
        <v>2452</v>
      </c>
      <c r="HLO2" s="23"/>
      <c r="HLP2" s="23"/>
      <c r="HLQ2" s="23"/>
      <c r="HLR2" s="23"/>
      <c r="HLS2" s="23"/>
      <c r="HLT2" s="23"/>
      <c r="HLU2" s="23"/>
      <c r="HLV2" s="93" t="s">
        <v>2452</v>
      </c>
      <c r="HLW2" s="23"/>
      <c r="HLX2" s="23"/>
      <c r="HLY2" s="23"/>
      <c r="HLZ2" s="23"/>
      <c r="HMA2" s="23"/>
      <c r="HMB2" s="23"/>
      <c r="HMC2" s="23"/>
      <c r="HMD2" s="93" t="s">
        <v>2452</v>
      </c>
      <c r="HME2" s="23"/>
      <c r="HMF2" s="23"/>
      <c r="HMG2" s="23"/>
      <c r="HMH2" s="23"/>
      <c r="HMI2" s="23"/>
      <c r="HMJ2" s="23"/>
      <c r="HMK2" s="23"/>
      <c r="HML2" s="93" t="s">
        <v>2452</v>
      </c>
      <c r="HMM2" s="23"/>
      <c r="HMN2" s="23"/>
      <c r="HMO2" s="23"/>
      <c r="HMP2" s="23"/>
      <c r="HMQ2" s="23"/>
      <c r="HMR2" s="23"/>
      <c r="HMS2" s="23"/>
      <c r="HMT2" s="93" t="s">
        <v>2452</v>
      </c>
      <c r="HMU2" s="23"/>
      <c r="HMV2" s="23"/>
      <c r="HMW2" s="23"/>
      <c r="HMX2" s="23"/>
      <c r="HMY2" s="23"/>
      <c r="HMZ2" s="23"/>
      <c r="HNA2" s="23"/>
      <c r="HNB2" s="93" t="s">
        <v>2452</v>
      </c>
      <c r="HNC2" s="23"/>
      <c r="HND2" s="23"/>
      <c r="HNE2" s="23"/>
      <c r="HNF2" s="23"/>
      <c r="HNG2" s="23"/>
      <c r="HNH2" s="23"/>
      <c r="HNI2" s="23"/>
      <c r="HNJ2" s="93" t="s">
        <v>2452</v>
      </c>
      <c r="HNK2" s="23"/>
      <c r="HNL2" s="23"/>
      <c r="HNM2" s="23"/>
      <c r="HNN2" s="23"/>
      <c r="HNO2" s="23"/>
      <c r="HNP2" s="23"/>
      <c r="HNQ2" s="23"/>
      <c r="HNR2" s="93" t="s">
        <v>2452</v>
      </c>
      <c r="HNS2" s="23"/>
      <c r="HNT2" s="23"/>
      <c r="HNU2" s="23"/>
      <c r="HNV2" s="23"/>
      <c r="HNW2" s="23"/>
      <c r="HNX2" s="23"/>
      <c r="HNY2" s="23"/>
      <c r="HNZ2" s="93" t="s">
        <v>2452</v>
      </c>
      <c r="HOA2" s="23"/>
      <c r="HOB2" s="23"/>
      <c r="HOC2" s="23"/>
      <c r="HOD2" s="23"/>
      <c r="HOE2" s="23"/>
      <c r="HOF2" s="23"/>
      <c r="HOG2" s="23"/>
      <c r="HOH2" s="93" t="s">
        <v>2452</v>
      </c>
      <c r="HOI2" s="23"/>
      <c r="HOJ2" s="23"/>
      <c r="HOK2" s="23"/>
      <c r="HOL2" s="23"/>
      <c r="HOM2" s="23"/>
      <c r="HON2" s="23"/>
      <c r="HOO2" s="23"/>
      <c r="HOP2" s="93" t="s">
        <v>2452</v>
      </c>
      <c r="HOQ2" s="23"/>
      <c r="HOR2" s="23"/>
      <c r="HOS2" s="23"/>
      <c r="HOT2" s="23"/>
      <c r="HOU2" s="23"/>
      <c r="HOV2" s="23"/>
      <c r="HOW2" s="23"/>
      <c r="HOX2" s="93" t="s">
        <v>2452</v>
      </c>
      <c r="HOY2" s="23"/>
      <c r="HOZ2" s="23"/>
      <c r="HPA2" s="23"/>
      <c r="HPB2" s="23"/>
      <c r="HPC2" s="23"/>
      <c r="HPD2" s="23"/>
      <c r="HPE2" s="23"/>
      <c r="HPF2" s="93" t="s">
        <v>2452</v>
      </c>
      <c r="HPG2" s="23"/>
      <c r="HPH2" s="23"/>
      <c r="HPI2" s="23"/>
      <c r="HPJ2" s="23"/>
      <c r="HPK2" s="23"/>
      <c r="HPL2" s="23"/>
      <c r="HPM2" s="23"/>
      <c r="HPN2" s="93" t="s">
        <v>2452</v>
      </c>
      <c r="HPO2" s="23"/>
      <c r="HPP2" s="23"/>
      <c r="HPQ2" s="23"/>
      <c r="HPR2" s="23"/>
      <c r="HPS2" s="23"/>
      <c r="HPT2" s="23"/>
      <c r="HPU2" s="23"/>
      <c r="HPV2" s="93" t="s">
        <v>2452</v>
      </c>
      <c r="HPW2" s="23"/>
      <c r="HPX2" s="23"/>
      <c r="HPY2" s="23"/>
      <c r="HPZ2" s="23"/>
      <c r="HQA2" s="23"/>
      <c r="HQB2" s="23"/>
      <c r="HQC2" s="23"/>
      <c r="HQD2" s="93" t="s">
        <v>2452</v>
      </c>
      <c r="HQE2" s="23"/>
      <c r="HQF2" s="23"/>
      <c r="HQG2" s="23"/>
      <c r="HQH2" s="23"/>
      <c r="HQI2" s="23"/>
      <c r="HQJ2" s="23"/>
      <c r="HQK2" s="23"/>
      <c r="HQL2" s="93" t="s">
        <v>2452</v>
      </c>
      <c r="HQM2" s="23"/>
      <c r="HQN2" s="23"/>
      <c r="HQO2" s="23"/>
      <c r="HQP2" s="23"/>
      <c r="HQQ2" s="23"/>
      <c r="HQR2" s="23"/>
      <c r="HQS2" s="23"/>
      <c r="HQT2" s="93" t="s">
        <v>2452</v>
      </c>
      <c r="HQU2" s="23"/>
      <c r="HQV2" s="23"/>
      <c r="HQW2" s="23"/>
      <c r="HQX2" s="23"/>
      <c r="HQY2" s="23"/>
      <c r="HQZ2" s="23"/>
      <c r="HRA2" s="23"/>
      <c r="HRB2" s="93" t="s">
        <v>2452</v>
      </c>
      <c r="HRC2" s="23"/>
      <c r="HRD2" s="23"/>
      <c r="HRE2" s="23"/>
      <c r="HRF2" s="23"/>
      <c r="HRG2" s="23"/>
      <c r="HRH2" s="23"/>
      <c r="HRI2" s="23"/>
      <c r="HRJ2" s="93" t="s">
        <v>2452</v>
      </c>
      <c r="HRK2" s="23"/>
      <c r="HRL2" s="23"/>
      <c r="HRM2" s="23"/>
      <c r="HRN2" s="23"/>
      <c r="HRO2" s="23"/>
      <c r="HRP2" s="23"/>
      <c r="HRQ2" s="23"/>
      <c r="HRR2" s="93" t="s">
        <v>2452</v>
      </c>
      <c r="HRS2" s="23"/>
      <c r="HRT2" s="23"/>
      <c r="HRU2" s="23"/>
      <c r="HRV2" s="23"/>
      <c r="HRW2" s="23"/>
      <c r="HRX2" s="23"/>
      <c r="HRY2" s="23"/>
      <c r="HRZ2" s="93" t="s">
        <v>2452</v>
      </c>
      <c r="HSA2" s="23"/>
      <c r="HSB2" s="23"/>
      <c r="HSC2" s="23"/>
      <c r="HSD2" s="23"/>
      <c r="HSE2" s="23"/>
      <c r="HSF2" s="23"/>
      <c r="HSG2" s="23"/>
      <c r="HSH2" s="93" t="s">
        <v>2452</v>
      </c>
      <c r="HSI2" s="23"/>
      <c r="HSJ2" s="23"/>
      <c r="HSK2" s="23"/>
      <c r="HSL2" s="23"/>
      <c r="HSM2" s="23"/>
      <c r="HSN2" s="23"/>
      <c r="HSO2" s="23"/>
      <c r="HSP2" s="93" t="s">
        <v>2452</v>
      </c>
      <c r="HSQ2" s="23"/>
      <c r="HSR2" s="23"/>
      <c r="HSS2" s="23"/>
      <c r="HST2" s="23"/>
      <c r="HSU2" s="23"/>
      <c r="HSV2" s="23"/>
      <c r="HSW2" s="23"/>
      <c r="HSX2" s="93" t="s">
        <v>2452</v>
      </c>
      <c r="HSY2" s="23"/>
      <c r="HSZ2" s="23"/>
      <c r="HTA2" s="23"/>
      <c r="HTB2" s="23"/>
      <c r="HTC2" s="23"/>
      <c r="HTD2" s="23"/>
      <c r="HTE2" s="23"/>
      <c r="HTF2" s="93" t="s">
        <v>2452</v>
      </c>
      <c r="HTG2" s="23"/>
      <c r="HTH2" s="23"/>
      <c r="HTI2" s="23"/>
      <c r="HTJ2" s="23"/>
      <c r="HTK2" s="23"/>
      <c r="HTL2" s="23"/>
      <c r="HTM2" s="23"/>
      <c r="HTN2" s="93" t="s">
        <v>2452</v>
      </c>
      <c r="HTO2" s="23"/>
      <c r="HTP2" s="23"/>
      <c r="HTQ2" s="23"/>
      <c r="HTR2" s="23"/>
      <c r="HTS2" s="23"/>
      <c r="HTT2" s="23"/>
      <c r="HTU2" s="23"/>
      <c r="HTV2" s="93" t="s">
        <v>2452</v>
      </c>
      <c r="HTW2" s="23"/>
      <c r="HTX2" s="23"/>
      <c r="HTY2" s="23"/>
      <c r="HTZ2" s="23"/>
      <c r="HUA2" s="23"/>
      <c r="HUB2" s="23"/>
      <c r="HUC2" s="23"/>
      <c r="HUD2" s="93" t="s">
        <v>2452</v>
      </c>
      <c r="HUE2" s="23"/>
      <c r="HUF2" s="23"/>
      <c r="HUG2" s="23"/>
      <c r="HUH2" s="23"/>
      <c r="HUI2" s="23"/>
      <c r="HUJ2" s="23"/>
      <c r="HUK2" s="23"/>
      <c r="HUL2" s="93" t="s">
        <v>2452</v>
      </c>
      <c r="HUM2" s="23"/>
      <c r="HUN2" s="23"/>
      <c r="HUO2" s="23"/>
      <c r="HUP2" s="23"/>
      <c r="HUQ2" s="23"/>
      <c r="HUR2" s="23"/>
      <c r="HUS2" s="23"/>
      <c r="HUT2" s="93" t="s">
        <v>2452</v>
      </c>
      <c r="HUU2" s="23"/>
      <c r="HUV2" s="23"/>
      <c r="HUW2" s="23"/>
      <c r="HUX2" s="23"/>
      <c r="HUY2" s="23"/>
      <c r="HUZ2" s="23"/>
      <c r="HVA2" s="23"/>
      <c r="HVB2" s="93" t="s">
        <v>2452</v>
      </c>
      <c r="HVC2" s="23"/>
      <c r="HVD2" s="23"/>
      <c r="HVE2" s="23"/>
      <c r="HVF2" s="23"/>
      <c r="HVG2" s="23"/>
      <c r="HVH2" s="23"/>
      <c r="HVI2" s="23"/>
      <c r="HVJ2" s="93" t="s">
        <v>2452</v>
      </c>
      <c r="HVK2" s="23"/>
      <c r="HVL2" s="23"/>
      <c r="HVM2" s="23"/>
      <c r="HVN2" s="23"/>
      <c r="HVO2" s="23"/>
      <c r="HVP2" s="23"/>
      <c r="HVQ2" s="23"/>
      <c r="HVR2" s="93" t="s">
        <v>2452</v>
      </c>
      <c r="HVS2" s="23"/>
      <c r="HVT2" s="23"/>
      <c r="HVU2" s="23"/>
      <c r="HVV2" s="23"/>
      <c r="HVW2" s="23"/>
      <c r="HVX2" s="23"/>
      <c r="HVY2" s="23"/>
      <c r="HVZ2" s="93" t="s">
        <v>2452</v>
      </c>
      <c r="HWA2" s="23"/>
      <c r="HWB2" s="23"/>
      <c r="HWC2" s="23"/>
      <c r="HWD2" s="23"/>
      <c r="HWE2" s="23"/>
      <c r="HWF2" s="23"/>
      <c r="HWG2" s="23"/>
      <c r="HWH2" s="93" t="s">
        <v>2452</v>
      </c>
      <c r="HWI2" s="23"/>
      <c r="HWJ2" s="23"/>
      <c r="HWK2" s="23"/>
      <c r="HWL2" s="23"/>
      <c r="HWM2" s="23"/>
      <c r="HWN2" s="23"/>
      <c r="HWO2" s="23"/>
      <c r="HWP2" s="93" t="s">
        <v>2452</v>
      </c>
      <c r="HWQ2" s="23"/>
      <c r="HWR2" s="23"/>
      <c r="HWS2" s="23"/>
      <c r="HWT2" s="23"/>
      <c r="HWU2" s="23"/>
      <c r="HWV2" s="23"/>
      <c r="HWW2" s="23"/>
      <c r="HWX2" s="93" t="s">
        <v>2452</v>
      </c>
      <c r="HWY2" s="23"/>
      <c r="HWZ2" s="23"/>
      <c r="HXA2" s="23"/>
      <c r="HXB2" s="23"/>
      <c r="HXC2" s="23"/>
      <c r="HXD2" s="23"/>
      <c r="HXE2" s="23"/>
      <c r="HXF2" s="93" t="s">
        <v>2452</v>
      </c>
      <c r="HXG2" s="23"/>
      <c r="HXH2" s="23"/>
      <c r="HXI2" s="23"/>
      <c r="HXJ2" s="23"/>
      <c r="HXK2" s="23"/>
      <c r="HXL2" s="23"/>
      <c r="HXM2" s="23"/>
      <c r="HXN2" s="93" t="s">
        <v>2452</v>
      </c>
      <c r="HXO2" s="23"/>
      <c r="HXP2" s="23"/>
      <c r="HXQ2" s="23"/>
      <c r="HXR2" s="23"/>
      <c r="HXS2" s="23"/>
      <c r="HXT2" s="23"/>
      <c r="HXU2" s="23"/>
      <c r="HXV2" s="93" t="s">
        <v>2452</v>
      </c>
      <c r="HXW2" s="23"/>
      <c r="HXX2" s="23"/>
      <c r="HXY2" s="23"/>
      <c r="HXZ2" s="23"/>
      <c r="HYA2" s="23"/>
      <c r="HYB2" s="23"/>
      <c r="HYC2" s="23"/>
      <c r="HYD2" s="93" t="s">
        <v>2452</v>
      </c>
      <c r="HYE2" s="23"/>
      <c r="HYF2" s="23"/>
      <c r="HYG2" s="23"/>
      <c r="HYH2" s="23"/>
      <c r="HYI2" s="23"/>
      <c r="HYJ2" s="23"/>
      <c r="HYK2" s="23"/>
      <c r="HYL2" s="93" t="s">
        <v>2452</v>
      </c>
      <c r="HYM2" s="23"/>
      <c r="HYN2" s="23"/>
      <c r="HYO2" s="23"/>
      <c r="HYP2" s="23"/>
      <c r="HYQ2" s="23"/>
      <c r="HYR2" s="23"/>
      <c r="HYS2" s="23"/>
      <c r="HYT2" s="93" t="s">
        <v>2452</v>
      </c>
      <c r="HYU2" s="23"/>
      <c r="HYV2" s="23"/>
      <c r="HYW2" s="23"/>
      <c r="HYX2" s="23"/>
      <c r="HYY2" s="23"/>
      <c r="HYZ2" s="23"/>
      <c r="HZA2" s="23"/>
      <c r="HZB2" s="93" t="s">
        <v>2452</v>
      </c>
      <c r="HZC2" s="23"/>
      <c r="HZD2" s="23"/>
      <c r="HZE2" s="23"/>
      <c r="HZF2" s="23"/>
      <c r="HZG2" s="23"/>
      <c r="HZH2" s="23"/>
      <c r="HZI2" s="23"/>
      <c r="HZJ2" s="93" t="s">
        <v>2452</v>
      </c>
      <c r="HZK2" s="23"/>
      <c r="HZL2" s="23"/>
      <c r="HZM2" s="23"/>
      <c r="HZN2" s="23"/>
      <c r="HZO2" s="23"/>
      <c r="HZP2" s="23"/>
      <c r="HZQ2" s="23"/>
      <c r="HZR2" s="93" t="s">
        <v>2452</v>
      </c>
      <c r="HZS2" s="23"/>
      <c r="HZT2" s="23"/>
      <c r="HZU2" s="23"/>
      <c r="HZV2" s="23"/>
      <c r="HZW2" s="23"/>
      <c r="HZX2" s="23"/>
      <c r="HZY2" s="23"/>
      <c r="HZZ2" s="93" t="s">
        <v>2452</v>
      </c>
      <c r="IAA2" s="23"/>
      <c r="IAB2" s="23"/>
      <c r="IAC2" s="23"/>
      <c r="IAD2" s="23"/>
      <c r="IAE2" s="23"/>
      <c r="IAF2" s="23"/>
      <c r="IAG2" s="23"/>
      <c r="IAH2" s="93" t="s">
        <v>2452</v>
      </c>
      <c r="IAI2" s="23"/>
      <c r="IAJ2" s="23"/>
      <c r="IAK2" s="23"/>
      <c r="IAL2" s="23"/>
      <c r="IAM2" s="23"/>
      <c r="IAN2" s="23"/>
      <c r="IAO2" s="23"/>
      <c r="IAP2" s="93" t="s">
        <v>2452</v>
      </c>
      <c r="IAQ2" s="23"/>
      <c r="IAR2" s="23"/>
      <c r="IAS2" s="23"/>
      <c r="IAT2" s="23"/>
      <c r="IAU2" s="23"/>
      <c r="IAV2" s="23"/>
      <c r="IAW2" s="23"/>
      <c r="IAX2" s="93" t="s">
        <v>2452</v>
      </c>
      <c r="IAY2" s="23"/>
      <c r="IAZ2" s="23"/>
      <c r="IBA2" s="23"/>
      <c r="IBB2" s="23"/>
      <c r="IBC2" s="23"/>
      <c r="IBD2" s="23"/>
      <c r="IBE2" s="23"/>
      <c r="IBF2" s="93" t="s">
        <v>2452</v>
      </c>
      <c r="IBG2" s="23"/>
      <c r="IBH2" s="23"/>
      <c r="IBI2" s="23"/>
      <c r="IBJ2" s="23"/>
      <c r="IBK2" s="23"/>
      <c r="IBL2" s="23"/>
      <c r="IBM2" s="23"/>
      <c r="IBN2" s="93" t="s">
        <v>2452</v>
      </c>
      <c r="IBO2" s="23"/>
      <c r="IBP2" s="23"/>
      <c r="IBQ2" s="23"/>
      <c r="IBR2" s="23"/>
      <c r="IBS2" s="23"/>
      <c r="IBT2" s="23"/>
      <c r="IBU2" s="23"/>
      <c r="IBV2" s="93" t="s">
        <v>2452</v>
      </c>
      <c r="IBW2" s="23"/>
      <c r="IBX2" s="23"/>
      <c r="IBY2" s="23"/>
      <c r="IBZ2" s="23"/>
      <c r="ICA2" s="23"/>
      <c r="ICB2" s="23"/>
      <c r="ICC2" s="23"/>
      <c r="ICD2" s="93" t="s">
        <v>2452</v>
      </c>
      <c r="ICE2" s="23"/>
      <c r="ICF2" s="23"/>
      <c r="ICG2" s="23"/>
      <c r="ICH2" s="23"/>
      <c r="ICI2" s="23"/>
      <c r="ICJ2" s="23"/>
      <c r="ICK2" s="23"/>
      <c r="ICL2" s="93" t="s">
        <v>2452</v>
      </c>
      <c r="ICM2" s="23"/>
      <c r="ICN2" s="23"/>
      <c r="ICO2" s="23"/>
      <c r="ICP2" s="23"/>
      <c r="ICQ2" s="23"/>
      <c r="ICR2" s="23"/>
      <c r="ICS2" s="23"/>
      <c r="ICT2" s="93" t="s">
        <v>2452</v>
      </c>
      <c r="ICU2" s="23"/>
      <c r="ICV2" s="23"/>
      <c r="ICW2" s="23"/>
      <c r="ICX2" s="23"/>
      <c r="ICY2" s="23"/>
      <c r="ICZ2" s="23"/>
      <c r="IDA2" s="23"/>
      <c r="IDB2" s="93" t="s">
        <v>2452</v>
      </c>
      <c r="IDC2" s="23"/>
      <c r="IDD2" s="23"/>
      <c r="IDE2" s="23"/>
      <c r="IDF2" s="23"/>
      <c r="IDG2" s="23"/>
      <c r="IDH2" s="23"/>
      <c r="IDI2" s="23"/>
      <c r="IDJ2" s="93" t="s">
        <v>2452</v>
      </c>
      <c r="IDK2" s="23"/>
      <c r="IDL2" s="23"/>
      <c r="IDM2" s="23"/>
      <c r="IDN2" s="23"/>
      <c r="IDO2" s="23"/>
      <c r="IDP2" s="23"/>
      <c r="IDQ2" s="23"/>
      <c r="IDR2" s="93" t="s">
        <v>2452</v>
      </c>
      <c r="IDS2" s="23"/>
      <c r="IDT2" s="23"/>
      <c r="IDU2" s="23"/>
      <c r="IDV2" s="23"/>
      <c r="IDW2" s="23"/>
      <c r="IDX2" s="23"/>
      <c r="IDY2" s="23"/>
      <c r="IDZ2" s="93" t="s">
        <v>2452</v>
      </c>
      <c r="IEA2" s="23"/>
      <c r="IEB2" s="23"/>
      <c r="IEC2" s="23"/>
      <c r="IED2" s="23"/>
      <c r="IEE2" s="23"/>
      <c r="IEF2" s="23"/>
      <c r="IEG2" s="23"/>
      <c r="IEH2" s="93" t="s">
        <v>2452</v>
      </c>
      <c r="IEI2" s="23"/>
      <c r="IEJ2" s="23"/>
      <c r="IEK2" s="23"/>
      <c r="IEL2" s="23"/>
      <c r="IEM2" s="23"/>
      <c r="IEN2" s="23"/>
      <c r="IEO2" s="23"/>
      <c r="IEP2" s="93" t="s">
        <v>2452</v>
      </c>
      <c r="IEQ2" s="23"/>
      <c r="IER2" s="23"/>
      <c r="IES2" s="23"/>
      <c r="IET2" s="23"/>
      <c r="IEU2" s="23"/>
      <c r="IEV2" s="23"/>
      <c r="IEW2" s="23"/>
      <c r="IEX2" s="93" t="s">
        <v>2452</v>
      </c>
      <c r="IEY2" s="23"/>
      <c r="IEZ2" s="23"/>
      <c r="IFA2" s="23"/>
      <c r="IFB2" s="23"/>
      <c r="IFC2" s="23"/>
      <c r="IFD2" s="23"/>
      <c r="IFE2" s="23"/>
      <c r="IFF2" s="93" t="s">
        <v>2452</v>
      </c>
      <c r="IFG2" s="23"/>
      <c r="IFH2" s="23"/>
      <c r="IFI2" s="23"/>
      <c r="IFJ2" s="23"/>
      <c r="IFK2" s="23"/>
      <c r="IFL2" s="23"/>
      <c r="IFM2" s="23"/>
      <c r="IFN2" s="93" t="s">
        <v>2452</v>
      </c>
      <c r="IFO2" s="23"/>
      <c r="IFP2" s="23"/>
      <c r="IFQ2" s="23"/>
      <c r="IFR2" s="23"/>
      <c r="IFS2" s="23"/>
      <c r="IFT2" s="23"/>
      <c r="IFU2" s="23"/>
      <c r="IFV2" s="93" t="s">
        <v>2452</v>
      </c>
      <c r="IFW2" s="23"/>
      <c r="IFX2" s="23"/>
      <c r="IFY2" s="23"/>
      <c r="IFZ2" s="23"/>
      <c r="IGA2" s="23"/>
      <c r="IGB2" s="23"/>
      <c r="IGC2" s="23"/>
      <c r="IGD2" s="93" t="s">
        <v>2452</v>
      </c>
      <c r="IGE2" s="23"/>
      <c r="IGF2" s="23"/>
      <c r="IGG2" s="23"/>
      <c r="IGH2" s="23"/>
      <c r="IGI2" s="23"/>
      <c r="IGJ2" s="23"/>
      <c r="IGK2" s="23"/>
      <c r="IGL2" s="93" t="s">
        <v>2452</v>
      </c>
      <c r="IGM2" s="23"/>
      <c r="IGN2" s="23"/>
      <c r="IGO2" s="23"/>
      <c r="IGP2" s="23"/>
      <c r="IGQ2" s="23"/>
      <c r="IGR2" s="23"/>
      <c r="IGS2" s="23"/>
      <c r="IGT2" s="93" t="s">
        <v>2452</v>
      </c>
      <c r="IGU2" s="23"/>
      <c r="IGV2" s="23"/>
      <c r="IGW2" s="23"/>
      <c r="IGX2" s="23"/>
      <c r="IGY2" s="23"/>
      <c r="IGZ2" s="23"/>
      <c r="IHA2" s="23"/>
      <c r="IHB2" s="93" t="s">
        <v>2452</v>
      </c>
      <c r="IHC2" s="23"/>
      <c r="IHD2" s="23"/>
      <c r="IHE2" s="23"/>
      <c r="IHF2" s="23"/>
      <c r="IHG2" s="23"/>
      <c r="IHH2" s="23"/>
      <c r="IHI2" s="23"/>
      <c r="IHJ2" s="93" t="s">
        <v>2452</v>
      </c>
      <c r="IHK2" s="23"/>
      <c r="IHL2" s="23"/>
      <c r="IHM2" s="23"/>
      <c r="IHN2" s="23"/>
      <c r="IHO2" s="23"/>
      <c r="IHP2" s="23"/>
      <c r="IHQ2" s="23"/>
      <c r="IHR2" s="93" t="s">
        <v>2452</v>
      </c>
      <c r="IHS2" s="23"/>
      <c r="IHT2" s="23"/>
      <c r="IHU2" s="23"/>
      <c r="IHV2" s="23"/>
      <c r="IHW2" s="23"/>
      <c r="IHX2" s="23"/>
      <c r="IHY2" s="23"/>
      <c r="IHZ2" s="93" t="s">
        <v>2452</v>
      </c>
      <c r="IIA2" s="23"/>
      <c r="IIB2" s="23"/>
      <c r="IIC2" s="23"/>
      <c r="IID2" s="23"/>
      <c r="IIE2" s="23"/>
      <c r="IIF2" s="23"/>
      <c r="IIG2" s="23"/>
      <c r="IIH2" s="93" t="s">
        <v>2452</v>
      </c>
      <c r="III2" s="23"/>
      <c r="IIJ2" s="23"/>
      <c r="IIK2" s="23"/>
      <c r="IIL2" s="23"/>
      <c r="IIM2" s="23"/>
      <c r="IIN2" s="23"/>
      <c r="IIO2" s="23"/>
      <c r="IIP2" s="93" t="s">
        <v>2452</v>
      </c>
      <c r="IIQ2" s="23"/>
      <c r="IIR2" s="23"/>
      <c r="IIS2" s="23"/>
      <c r="IIT2" s="23"/>
      <c r="IIU2" s="23"/>
      <c r="IIV2" s="23"/>
      <c r="IIW2" s="23"/>
      <c r="IIX2" s="93" t="s">
        <v>2452</v>
      </c>
      <c r="IIY2" s="23"/>
      <c r="IIZ2" s="23"/>
      <c r="IJA2" s="23"/>
      <c r="IJB2" s="23"/>
      <c r="IJC2" s="23"/>
      <c r="IJD2" s="23"/>
      <c r="IJE2" s="23"/>
      <c r="IJF2" s="93" t="s">
        <v>2452</v>
      </c>
      <c r="IJG2" s="23"/>
      <c r="IJH2" s="23"/>
      <c r="IJI2" s="23"/>
      <c r="IJJ2" s="23"/>
      <c r="IJK2" s="23"/>
      <c r="IJL2" s="23"/>
      <c r="IJM2" s="23"/>
      <c r="IJN2" s="93" t="s">
        <v>2452</v>
      </c>
      <c r="IJO2" s="23"/>
      <c r="IJP2" s="23"/>
      <c r="IJQ2" s="23"/>
      <c r="IJR2" s="23"/>
      <c r="IJS2" s="23"/>
      <c r="IJT2" s="23"/>
      <c r="IJU2" s="23"/>
      <c r="IJV2" s="93" t="s">
        <v>2452</v>
      </c>
      <c r="IJW2" s="23"/>
      <c r="IJX2" s="23"/>
      <c r="IJY2" s="23"/>
      <c r="IJZ2" s="23"/>
      <c r="IKA2" s="23"/>
      <c r="IKB2" s="23"/>
      <c r="IKC2" s="23"/>
      <c r="IKD2" s="93" t="s">
        <v>2452</v>
      </c>
      <c r="IKE2" s="23"/>
      <c r="IKF2" s="23"/>
      <c r="IKG2" s="23"/>
      <c r="IKH2" s="23"/>
      <c r="IKI2" s="23"/>
      <c r="IKJ2" s="23"/>
      <c r="IKK2" s="23"/>
      <c r="IKL2" s="93" t="s">
        <v>2452</v>
      </c>
      <c r="IKM2" s="23"/>
      <c r="IKN2" s="23"/>
      <c r="IKO2" s="23"/>
      <c r="IKP2" s="23"/>
      <c r="IKQ2" s="23"/>
      <c r="IKR2" s="23"/>
      <c r="IKS2" s="23"/>
      <c r="IKT2" s="93" t="s">
        <v>2452</v>
      </c>
      <c r="IKU2" s="23"/>
      <c r="IKV2" s="23"/>
      <c r="IKW2" s="23"/>
      <c r="IKX2" s="23"/>
      <c r="IKY2" s="23"/>
      <c r="IKZ2" s="23"/>
      <c r="ILA2" s="23"/>
      <c r="ILB2" s="93" t="s">
        <v>2452</v>
      </c>
      <c r="ILC2" s="23"/>
      <c r="ILD2" s="23"/>
      <c r="ILE2" s="23"/>
      <c r="ILF2" s="23"/>
      <c r="ILG2" s="23"/>
      <c r="ILH2" s="23"/>
      <c r="ILI2" s="23"/>
      <c r="ILJ2" s="93" t="s">
        <v>2452</v>
      </c>
      <c r="ILK2" s="23"/>
      <c r="ILL2" s="23"/>
      <c r="ILM2" s="23"/>
      <c r="ILN2" s="23"/>
      <c r="ILO2" s="23"/>
      <c r="ILP2" s="23"/>
      <c r="ILQ2" s="23"/>
      <c r="ILR2" s="93" t="s">
        <v>2452</v>
      </c>
      <c r="ILS2" s="23"/>
      <c r="ILT2" s="23"/>
      <c r="ILU2" s="23"/>
      <c r="ILV2" s="23"/>
      <c r="ILW2" s="23"/>
      <c r="ILX2" s="23"/>
      <c r="ILY2" s="23"/>
      <c r="ILZ2" s="93" t="s">
        <v>2452</v>
      </c>
      <c r="IMA2" s="23"/>
      <c r="IMB2" s="23"/>
      <c r="IMC2" s="23"/>
      <c r="IMD2" s="23"/>
      <c r="IME2" s="23"/>
      <c r="IMF2" s="23"/>
      <c r="IMG2" s="23"/>
      <c r="IMH2" s="93" t="s">
        <v>2452</v>
      </c>
      <c r="IMI2" s="23"/>
      <c r="IMJ2" s="23"/>
      <c r="IMK2" s="23"/>
      <c r="IML2" s="23"/>
      <c r="IMM2" s="23"/>
      <c r="IMN2" s="23"/>
      <c r="IMO2" s="23"/>
      <c r="IMP2" s="93" t="s">
        <v>2452</v>
      </c>
      <c r="IMQ2" s="23"/>
      <c r="IMR2" s="23"/>
      <c r="IMS2" s="23"/>
      <c r="IMT2" s="23"/>
      <c r="IMU2" s="23"/>
      <c r="IMV2" s="23"/>
      <c r="IMW2" s="23"/>
      <c r="IMX2" s="93" t="s">
        <v>2452</v>
      </c>
      <c r="IMY2" s="23"/>
      <c r="IMZ2" s="23"/>
      <c r="INA2" s="23"/>
      <c r="INB2" s="23"/>
      <c r="INC2" s="23"/>
      <c r="IND2" s="23"/>
      <c r="INE2" s="23"/>
      <c r="INF2" s="93" t="s">
        <v>2452</v>
      </c>
      <c r="ING2" s="23"/>
      <c r="INH2" s="23"/>
      <c r="INI2" s="23"/>
      <c r="INJ2" s="23"/>
      <c r="INK2" s="23"/>
      <c r="INL2" s="23"/>
      <c r="INM2" s="23"/>
      <c r="INN2" s="93" t="s">
        <v>2452</v>
      </c>
      <c r="INO2" s="23"/>
      <c r="INP2" s="23"/>
      <c r="INQ2" s="23"/>
      <c r="INR2" s="23"/>
      <c r="INS2" s="23"/>
      <c r="INT2" s="23"/>
      <c r="INU2" s="23"/>
      <c r="INV2" s="93" t="s">
        <v>2452</v>
      </c>
      <c r="INW2" s="23"/>
      <c r="INX2" s="23"/>
      <c r="INY2" s="23"/>
      <c r="INZ2" s="23"/>
      <c r="IOA2" s="23"/>
      <c r="IOB2" s="23"/>
      <c r="IOC2" s="23"/>
      <c r="IOD2" s="93" t="s">
        <v>2452</v>
      </c>
      <c r="IOE2" s="23"/>
      <c r="IOF2" s="23"/>
      <c r="IOG2" s="23"/>
      <c r="IOH2" s="23"/>
      <c r="IOI2" s="23"/>
      <c r="IOJ2" s="23"/>
      <c r="IOK2" s="23"/>
      <c r="IOL2" s="93" t="s">
        <v>2452</v>
      </c>
      <c r="IOM2" s="23"/>
      <c r="ION2" s="23"/>
      <c r="IOO2" s="23"/>
      <c r="IOP2" s="23"/>
      <c r="IOQ2" s="23"/>
      <c r="IOR2" s="23"/>
      <c r="IOS2" s="23"/>
      <c r="IOT2" s="93" t="s">
        <v>2452</v>
      </c>
      <c r="IOU2" s="23"/>
      <c r="IOV2" s="23"/>
      <c r="IOW2" s="23"/>
      <c r="IOX2" s="23"/>
      <c r="IOY2" s="23"/>
      <c r="IOZ2" s="23"/>
      <c r="IPA2" s="23"/>
      <c r="IPB2" s="93" t="s">
        <v>2452</v>
      </c>
      <c r="IPC2" s="23"/>
      <c r="IPD2" s="23"/>
      <c r="IPE2" s="23"/>
      <c r="IPF2" s="23"/>
      <c r="IPG2" s="23"/>
      <c r="IPH2" s="23"/>
      <c r="IPI2" s="23"/>
      <c r="IPJ2" s="93" t="s">
        <v>2452</v>
      </c>
      <c r="IPK2" s="23"/>
      <c r="IPL2" s="23"/>
      <c r="IPM2" s="23"/>
      <c r="IPN2" s="23"/>
      <c r="IPO2" s="23"/>
      <c r="IPP2" s="23"/>
      <c r="IPQ2" s="23"/>
      <c r="IPR2" s="93" t="s">
        <v>2452</v>
      </c>
      <c r="IPS2" s="23"/>
      <c r="IPT2" s="23"/>
      <c r="IPU2" s="23"/>
      <c r="IPV2" s="23"/>
      <c r="IPW2" s="23"/>
      <c r="IPX2" s="23"/>
      <c r="IPY2" s="23"/>
      <c r="IPZ2" s="93" t="s">
        <v>2452</v>
      </c>
      <c r="IQA2" s="23"/>
      <c r="IQB2" s="23"/>
      <c r="IQC2" s="23"/>
      <c r="IQD2" s="23"/>
      <c r="IQE2" s="23"/>
      <c r="IQF2" s="23"/>
      <c r="IQG2" s="23"/>
      <c r="IQH2" s="93" t="s">
        <v>2452</v>
      </c>
      <c r="IQI2" s="23"/>
      <c r="IQJ2" s="23"/>
      <c r="IQK2" s="23"/>
      <c r="IQL2" s="23"/>
      <c r="IQM2" s="23"/>
      <c r="IQN2" s="23"/>
      <c r="IQO2" s="23"/>
      <c r="IQP2" s="93" t="s">
        <v>2452</v>
      </c>
      <c r="IQQ2" s="23"/>
      <c r="IQR2" s="23"/>
      <c r="IQS2" s="23"/>
      <c r="IQT2" s="23"/>
      <c r="IQU2" s="23"/>
      <c r="IQV2" s="23"/>
      <c r="IQW2" s="23"/>
      <c r="IQX2" s="93" t="s">
        <v>2452</v>
      </c>
      <c r="IQY2" s="23"/>
      <c r="IQZ2" s="23"/>
      <c r="IRA2" s="23"/>
      <c r="IRB2" s="23"/>
      <c r="IRC2" s="23"/>
      <c r="IRD2" s="23"/>
      <c r="IRE2" s="23"/>
      <c r="IRF2" s="93" t="s">
        <v>2452</v>
      </c>
      <c r="IRG2" s="23"/>
      <c r="IRH2" s="23"/>
      <c r="IRI2" s="23"/>
      <c r="IRJ2" s="23"/>
      <c r="IRK2" s="23"/>
      <c r="IRL2" s="23"/>
      <c r="IRM2" s="23"/>
      <c r="IRN2" s="93" t="s">
        <v>2452</v>
      </c>
      <c r="IRO2" s="23"/>
      <c r="IRP2" s="23"/>
      <c r="IRQ2" s="23"/>
      <c r="IRR2" s="23"/>
      <c r="IRS2" s="23"/>
      <c r="IRT2" s="23"/>
      <c r="IRU2" s="23"/>
      <c r="IRV2" s="93" t="s">
        <v>2452</v>
      </c>
      <c r="IRW2" s="23"/>
      <c r="IRX2" s="23"/>
      <c r="IRY2" s="23"/>
      <c r="IRZ2" s="23"/>
      <c r="ISA2" s="23"/>
      <c r="ISB2" s="23"/>
      <c r="ISC2" s="23"/>
      <c r="ISD2" s="93" t="s">
        <v>2452</v>
      </c>
      <c r="ISE2" s="23"/>
      <c r="ISF2" s="23"/>
      <c r="ISG2" s="23"/>
      <c r="ISH2" s="23"/>
      <c r="ISI2" s="23"/>
      <c r="ISJ2" s="23"/>
      <c r="ISK2" s="23"/>
      <c r="ISL2" s="93" t="s">
        <v>2452</v>
      </c>
      <c r="ISM2" s="23"/>
      <c r="ISN2" s="23"/>
      <c r="ISO2" s="23"/>
      <c r="ISP2" s="23"/>
      <c r="ISQ2" s="23"/>
      <c r="ISR2" s="23"/>
      <c r="ISS2" s="23"/>
      <c r="IST2" s="93" t="s">
        <v>2452</v>
      </c>
      <c r="ISU2" s="23"/>
      <c r="ISV2" s="23"/>
      <c r="ISW2" s="23"/>
      <c r="ISX2" s="23"/>
      <c r="ISY2" s="23"/>
      <c r="ISZ2" s="23"/>
      <c r="ITA2" s="23"/>
      <c r="ITB2" s="93" t="s">
        <v>2452</v>
      </c>
      <c r="ITC2" s="23"/>
      <c r="ITD2" s="23"/>
      <c r="ITE2" s="23"/>
      <c r="ITF2" s="23"/>
      <c r="ITG2" s="23"/>
      <c r="ITH2" s="23"/>
      <c r="ITI2" s="23"/>
      <c r="ITJ2" s="93" t="s">
        <v>2452</v>
      </c>
      <c r="ITK2" s="23"/>
      <c r="ITL2" s="23"/>
      <c r="ITM2" s="23"/>
      <c r="ITN2" s="23"/>
      <c r="ITO2" s="23"/>
      <c r="ITP2" s="23"/>
      <c r="ITQ2" s="23"/>
      <c r="ITR2" s="93" t="s">
        <v>2452</v>
      </c>
      <c r="ITS2" s="23"/>
      <c r="ITT2" s="23"/>
      <c r="ITU2" s="23"/>
      <c r="ITV2" s="23"/>
      <c r="ITW2" s="23"/>
      <c r="ITX2" s="23"/>
      <c r="ITY2" s="23"/>
      <c r="ITZ2" s="93" t="s">
        <v>2452</v>
      </c>
      <c r="IUA2" s="23"/>
      <c r="IUB2" s="23"/>
      <c r="IUC2" s="23"/>
      <c r="IUD2" s="23"/>
      <c r="IUE2" s="23"/>
      <c r="IUF2" s="23"/>
      <c r="IUG2" s="23"/>
      <c r="IUH2" s="93" t="s">
        <v>2452</v>
      </c>
      <c r="IUI2" s="23"/>
      <c r="IUJ2" s="23"/>
      <c r="IUK2" s="23"/>
      <c r="IUL2" s="23"/>
      <c r="IUM2" s="23"/>
      <c r="IUN2" s="23"/>
      <c r="IUO2" s="23"/>
      <c r="IUP2" s="93" t="s">
        <v>2452</v>
      </c>
      <c r="IUQ2" s="23"/>
      <c r="IUR2" s="23"/>
      <c r="IUS2" s="23"/>
      <c r="IUT2" s="23"/>
      <c r="IUU2" s="23"/>
      <c r="IUV2" s="23"/>
      <c r="IUW2" s="23"/>
      <c r="IUX2" s="93" t="s">
        <v>2452</v>
      </c>
      <c r="IUY2" s="23"/>
      <c r="IUZ2" s="23"/>
      <c r="IVA2" s="23"/>
      <c r="IVB2" s="23"/>
      <c r="IVC2" s="23"/>
      <c r="IVD2" s="23"/>
      <c r="IVE2" s="23"/>
      <c r="IVF2" s="93" t="s">
        <v>2452</v>
      </c>
      <c r="IVG2" s="23"/>
      <c r="IVH2" s="23"/>
      <c r="IVI2" s="23"/>
      <c r="IVJ2" s="23"/>
      <c r="IVK2" s="23"/>
      <c r="IVL2" s="23"/>
      <c r="IVM2" s="23"/>
      <c r="IVN2" s="93" t="s">
        <v>2452</v>
      </c>
      <c r="IVO2" s="23"/>
      <c r="IVP2" s="23"/>
      <c r="IVQ2" s="23"/>
      <c r="IVR2" s="23"/>
      <c r="IVS2" s="23"/>
      <c r="IVT2" s="23"/>
      <c r="IVU2" s="23"/>
      <c r="IVV2" s="93" t="s">
        <v>2452</v>
      </c>
      <c r="IVW2" s="23"/>
      <c r="IVX2" s="23"/>
      <c r="IVY2" s="23"/>
      <c r="IVZ2" s="23"/>
      <c r="IWA2" s="23"/>
      <c r="IWB2" s="23"/>
      <c r="IWC2" s="23"/>
      <c r="IWD2" s="93" t="s">
        <v>2452</v>
      </c>
      <c r="IWE2" s="23"/>
      <c r="IWF2" s="23"/>
      <c r="IWG2" s="23"/>
      <c r="IWH2" s="23"/>
      <c r="IWI2" s="23"/>
      <c r="IWJ2" s="23"/>
      <c r="IWK2" s="23"/>
      <c r="IWL2" s="93" t="s">
        <v>2452</v>
      </c>
      <c r="IWM2" s="23"/>
      <c r="IWN2" s="23"/>
      <c r="IWO2" s="23"/>
      <c r="IWP2" s="23"/>
      <c r="IWQ2" s="23"/>
      <c r="IWR2" s="23"/>
      <c r="IWS2" s="23"/>
      <c r="IWT2" s="93" t="s">
        <v>2452</v>
      </c>
      <c r="IWU2" s="23"/>
      <c r="IWV2" s="23"/>
      <c r="IWW2" s="23"/>
      <c r="IWX2" s="23"/>
      <c r="IWY2" s="23"/>
      <c r="IWZ2" s="23"/>
      <c r="IXA2" s="23"/>
      <c r="IXB2" s="93" t="s">
        <v>2452</v>
      </c>
      <c r="IXC2" s="23"/>
      <c r="IXD2" s="23"/>
      <c r="IXE2" s="23"/>
      <c r="IXF2" s="23"/>
      <c r="IXG2" s="23"/>
      <c r="IXH2" s="23"/>
      <c r="IXI2" s="23"/>
      <c r="IXJ2" s="93" t="s">
        <v>2452</v>
      </c>
      <c r="IXK2" s="23"/>
      <c r="IXL2" s="23"/>
      <c r="IXM2" s="23"/>
      <c r="IXN2" s="23"/>
      <c r="IXO2" s="23"/>
      <c r="IXP2" s="23"/>
      <c r="IXQ2" s="23"/>
      <c r="IXR2" s="93" t="s">
        <v>2452</v>
      </c>
      <c r="IXS2" s="23"/>
      <c r="IXT2" s="23"/>
      <c r="IXU2" s="23"/>
      <c r="IXV2" s="23"/>
      <c r="IXW2" s="23"/>
      <c r="IXX2" s="23"/>
      <c r="IXY2" s="23"/>
      <c r="IXZ2" s="93" t="s">
        <v>2452</v>
      </c>
      <c r="IYA2" s="23"/>
      <c r="IYB2" s="23"/>
      <c r="IYC2" s="23"/>
      <c r="IYD2" s="23"/>
      <c r="IYE2" s="23"/>
      <c r="IYF2" s="23"/>
      <c r="IYG2" s="23"/>
      <c r="IYH2" s="93" t="s">
        <v>2452</v>
      </c>
      <c r="IYI2" s="23"/>
      <c r="IYJ2" s="23"/>
      <c r="IYK2" s="23"/>
      <c r="IYL2" s="23"/>
      <c r="IYM2" s="23"/>
      <c r="IYN2" s="23"/>
      <c r="IYO2" s="23"/>
      <c r="IYP2" s="93" t="s">
        <v>2452</v>
      </c>
      <c r="IYQ2" s="23"/>
      <c r="IYR2" s="23"/>
      <c r="IYS2" s="23"/>
      <c r="IYT2" s="23"/>
      <c r="IYU2" s="23"/>
      <c r="IYV2" s="23"/>
      <c r="IYW2" s="23"/>
      <c r="IYX2" s="93" t="s">
        <v>2452</v>
      </c>
      <c r="IYY2" s="23"/>
      <c r="IYZ2" s="23"/>
      <c r="IZA2" s="23"/>
      <c r="IZB2" s="23"/>
      <c r="IZC2" s="23"/>
      <c r="IZD2" s="23"/>
      <c r="IZE2" s="23"/>
      <c r="IZF2" s="93" t="s">
        <v>2452</v>
      </c>
      <c r="IZG2" s="23"/>
      <c r="IZH2" s="23"/>
      <c r="IZI2" s="23"/>
      <c r="IZJ2" s="23"/>
      <c r="IZK2" s="23"/>
      <c r="IZL2" s="23"/>
      <c r="IZM2" s="23"/>
      <c r="IZN2" s="93" t="s">
        <v>2452</v>
      </c>
      <c r="IZO2" s="23"/>
      <c r="IZP2" s="23"/>
      <c r="IZQ2" s="23"/>
      <c r="IZR2" s="23"/>
      <c r="IZS2" s="23"/>
      <c r="IZT2" s="23"/>
      <c r="IZU2" s="23"/>
      <c r="IZV2" s="93" t="s">
        <v>2452</v>
      </c>
      <c r="IZW2" s="23"/>
      <c r="IZX2" s="23"/>
      <c r="IZY2" s="23"/>
      <c r="IZZ2" s="23"/>
      <c r="JAA2" s="23"/>
      <c r="JAB2" s="23"/>
      <c r="JAC2" s="23"/>
      <c r="JAD2" s="93" t="s">
        <v>2452</v>
      </c>
      <c r="JAE2" s="23"/>
      <c r="JAF2" s="23"/>
      <c r="JAG2" s="23"/>
      <c r="JAH2" s="23"/>
      <c r="JAI2" s="23"/>
      <c r="JAJ2" s="23"/>
      <c r="JAK2" s="23"/>
      <c r="JAL2" s="93" t="s">
        <v>2452</v>
      </c>
      <c r="JAM2" s="23"/>
      <c r="JAN2" s="23"/>
      <c r="JAO2" s="23"/>
      <c r="JAP2" s="23"/>
      <c r="JAQ2" s="23"/>
      <c r="JAR2" s="23"/>
      <c r="JAS2" s="23"/>
      <c r="JAT2" s="93" t="s">
        <v>2452</v>
      </c>
      <c r="JAU2" s="23"/>
      <c r="JAV2" s="23"/>
      <c r="JAW2" s="23"/>
      <c r="JAX2" s="23"/>
      <c r="JAY2" s="23"/>
      <c r="JAZ2" s="23"/>
      <c r="JBA2" s="23"/>
      <c r="JBB2" s="93" t="s">
        <v>2452</v>
      </c>
      <c r="JBC2" s="23"/>
      <c r="JBD2" s="23"/>
      <c r="JBE2" s="23"/>
      <c r="JBF2" s="23"/>
      <c r="JBG2" s="23"/>
      <c r="JBH2" s="23"/>
      <c r="JBI2" s="23"/>
      <c r="JBJ2" s="93" t="s">
        <v>2452</v>
      </c>
      <c r="JBK2" s="23"/>
      <c r="JBL2" s="23"/>
      <c r="JBM2" s="23"/>
      <c r="JBN2" s="23"/>
      <c r="JBO2" s="23"/>
      <c r="JBP2" s="23"/>
      <c r="JBQ2" s="23"/>
      <c r="JBR2" s="93" t="s">
        <v>2452</v>
      </c>
      <c r="JBS2" s="23"/>
      <c r="JBT2" s="23"/>
      <c r="JBU2" s="23"/>
      <c r="JBV2" s="23"/>
      <c r="JBW2" s="23"/>
      <c r="JBX2" s="23"/>
      <c r="JBY2" s="23"/>
      <c r="JBZ2" s="93" t="s">
        <v>2452</v>
      </c>
      <c r="JCA2" s="23"/>
      <c r="JCB2" s="23"/>
      <c r="JCC2" s="23"/>
      <c r="JCD2" s="23"/>
      <c r="JCE2" s="23"/>
      <c r="JCF2" s="23"/>
      <c r="JCG2" s="23"/>
      <c r="JCH2" s="93" t="s">
        <v>2452</v>
      </c>
      <c r="JCI2" s="23"/>
      <c r="JCJ2" s="23"/>
      <c r="JCK2" s="23"/>
      <c r="JCL2" s="23"/>
      <c r="JCM2" s="23"/>
      <c r="JCN2" s="23"/>
      <c r="JCO2" s="23"/>
      <c r="JCP2" s="93" t="s">
        <v>2452</v>
      </c>
      <c r="JCQ2" s="23"/>
      <c r="JCR2" s="23"/>
      <c r="JCS2" s="23"/>
      <c r="JCT2" s="23"/>
      <c r="JCU2" s="23"/>
      <c r="JCV2" s="23"/>
      <c r="JCW2" s="23"/>
      <c r="JCX2" s="93" t="s">
        <v>2452</v>
      </c>
      <c r="JCY2" s="23"/>
      <c r="JCZ2" s="23"/>
      <c r="JDA2" s="23"/>
      <c r="JDB2" s="23"/>
      <c r="JDC2" s="23"/>
      <c r="JDD2" s="23"/>
      <c r="JDE2" s="23"/>
      <c r="JDF2" s="93" t="s">
        <v>2452</v>
      </c>
      <c r="JDG2" s="23"/>
      <c r="JDH2" s="23"/>
      <c r="JDI2" s="23"/>
      <c r="JDJ2" s="23"/>
      <c r="JDK2" s="23"/>
      <c r="JDL2" s="23"/>
      <c r="JDM2" s="23"/>
      <c r="JDN2" s="93" t="s">
        <v>2452</v>
      </c>
      <c r="JDO2" s="23"/>
      <c r="JDP2" s="23"/>
      <c r="JDQ2" s="23"/>
      <c r="JDR2" s="23"/>
      <c r="JDS2" s="23"/>
      <c r="JDT2" s="23"/>
      <c r="JDU2" s="23"/>
      <c r="JDV2" s="93" t="s">
        <v>2452</v>
      </c>
      <c r="JDW2" s="23"/>
      <c r="JDX2" s="23"/>
      <c r="JDY2" s="23"/>
      <c r="JDZ2" s="23"/>
      <c r="JEA2" s="23"/>
      <c r="JEB2" s="23"/>
      <c r="JEC2" s="23"/>
      <c r="JED2" s="93" t="s">
        <v>2452</v>
      </c>
      <c r="JEE2" s="23"/>
      <c r="JEF2" s="23"/>
      <c r="JEG2" s="23"/>
      <c r="JEH2" s="23"/>
      <c r="JEI2" s="23"/>
      <c r="JEJ2" s="23"/>
      <c r="JEK2" s="23"/>
      <c r="JEL2" s="93" t="s">
        <v>2452</v>
      </c>
      <c r="JEM2" s="23"/>
      <c r="JEN2" s="23"/>
      <c r="JEO2" s="23"/>
      <c r="JEP2" s="23"/>
      <c r="JEQ2" s="23"/>
      <c r="JER2" s="23"/>
      <c r="JES2" s="23"/>
      <c r="JET2" s="93" t="s">
        <v>2452</v>
      </c>
      <c r="JEU2" s="23"/>
      <c r="JEV2" s="23"/>
      <c r="JEW2" s="23"/>
      <c r="JEX2" s="23"/>
      <c r="JEY2" s="23"/>
      <c r="JEZ2" s="23"/>
      <c r="JFA2" s="23"/>
      <c r="JFB2" s="93" t="s">
        <v>2452</v>
      </c>
      <c r="JFC2" s="23"/>
      <c r="JFD2" s="23"/>
      <c r="JFE2" s="23"/>
      <c r="JFF2" s="23"/>
      <c r="JFG2" s="23"/>
      <c r="JFH2" s="23"/>
      <c r="JFI2" s="23"/>
      <c r="JFJ2" s="93" t="s">
        <v>2452</v>
      </c>
      <c r="JFK2" s="23"/>
      <c r="JFL2" s="23"/>
      <c r="JFM2" s="23"/>
      <c r="JFN2" s="23"/>
      <c r="JFO2" s="23"/>
      <c r="JFP2" s="23"/>
      <c r="JFQ2" s="23"/>
      <c r="JFR2" s="93" t="s">
        <v>2452</v>
      </c>
      <c r="JFS2" s="23"/>
      <c r="JFT2" s="23"/>
      <c r="JFU2" s="23"/>
      <c r="JFV2" s="23"/>
      <c r="JFW2" s="23"/>
      <c r="JFX2" s="23"/>
      <c r="JFY2" s="23"/>
      <c r="JFZ2" s="93" t="s">
        <v>2452</v>
      </c>
      <c r="JGA2" s="23"/>
      <c r="JGB2" s="23"/>
      <c r="JGC2" s="23"/>
      <c r="JGD2" s="23"/>
      <c r="JGE2" s="23"/>
      <c r="JGF2" s="23"/>
      <c r="JGG2" s="23"/>
      <c r="JGH2" s="93" t="s">
        <v>2452</v>
      </c>
      <c r="JGI2" s="23"/>
      <c r="JGJ2" s="23"/>
      <c r="JGK2" s="23"/>
      <c r="JGL2" s="23"/>
      <c r="JGM2" s="23"/>
      <c r="JGN2" s="23"/>
      <c r="JGO2" s="23"/>
      <c r="JGP2" s="93" t="s">
        <v>2452</v>
      </c>
      <c r="JGQ2" s="23"/>
      <c r="JGR2" s="23"/>
      <c r="JGS2" s="23"/>
      <c r="JGT2" s="23"/>
      <c r="JGU2" s="23"/>
      <c r="JGV2" s="23"/>
      <c r="JGW2" s="23"/>
      <c r="JGX2" s="93" t="s">
        <v>2452</v>
      </c>
      <c r="JGY2" s="23"/>
      <c r="JGZ2" s="23"/>
      <c r="JHA2" s="23"/>
      <c r="JHB2" s="23"/>
      <c r="JHC2" s="23"/>
      <c r="JHD2" s="23"/>
      <c r="JHE2" s="23"/>
      <c r="JHF2" s="93" t="s">
        <v>2452</v>
      </c>
      <c r="JHG2" s="23"/>
      <c r="JHH2" s="23"/>
      <c r="JHI2" s="23"/>
      <c r="JHJ2" s="23"/>
      <c r="JHK2" s="23"/>
      <c r="JHL2" s="23"/>
      <c r="JHM2" s="23"/>
      <c r="JHN2" s="93" t="s">
        <v>2452</v>
      </c>
      <c r="JHO2" s="23"/>
      <c r="JHP2" s="23"/>
      <c r="JHQ2" s="23"/>
      <c r="JHR2" s="23"/>
      <c r="JHS2" s="23"/>
      <c r="JHT2" s="23"/>
      <c r="JHU2" s="23"/>
      <c r="JHV2" s="93" t="s">
        <v>2452</v>
      </c>
      <c r="JHW2" s="23"/>
      <c r="JHX2" s="23"/>
      <c r="JHY2" s="23"/>
      <c r="JHZ2" s="23"/>
      <c r="JIA2" s="23"/>
      <c r="JIB2" s="23"/>
      <c r="JIC2" s="23"/>
      <c r="JID2" s="93" t="s">
        <v>2452</v>
      </c>
      <c r="JIE2" s="23"/>
      <c r="JIF2" s="23"/>
      <c r="JIG2" s="23"/>
      <c r="JIH2" s="23"/>
      <c r="JII2" s="23"/>
      <c r="JIJ2" s="23"/>
      <c r="JIK2" s="23"/>
      <c r="JIL2" s="93" t="s">
        <v>2452</v>
      </c>
      <c r="JIM2" s="23"/>
      <c r="JIN2" s="23"/>
      <c r="JIO2" s="23"/>
      <c r="JIP2" s="23"/>
      <c r="JIQ2" s="23"/>
      <c r="JIR2" s="23"/>
      <c r="JIS2" s="23"/>
      <c r="JIT2" s="93" t="s">
        <v>2452</v>
      </c>
      <c r="JIU2" s="23"/>
      <c r="JIV2" s="23"/>
      <c r="JIW2" s="23"/>
      <c r="JIX2" s="23"/>
      <c r="JIY2" s="23"/>
      <c r="JIZ2" s="23"/>
      <c r="JJA2" s="23"/>
      <c r="JJB2" s="93" t="s">
        <v>2452</v>
      </c>
      <c r="JJC2" s="23"/>
      <c r="JJD2" s="23"/>
      <c r="JJE2" s="23"/>
      <c r="JJF2" s="23"/>
      <c r="JJG2" s="23"/>
      <c r="JJH2" s="23"/>
      <c r="JJI2" s="23"/>
      <c r="JJJ2" s="93" t="s">
        <v>2452</v>
      </c>
      <c r="JJK2" s="23"/>
      <c r="JJL2" s="23"/>
      <c r="JJM2" s="23"/>
      <c r="JJN2" s="23"/>
      <c r="JJO2" s="23"/>
      <c r="JJP2" s="23"/>
      <c r="JJQ2" s="23"/>
      <c r="JJR2" s="93" t="s">
        <v>2452</v>
      </c>
      <c r="JJS2" s="23"/>
      <c r="JJT2" s="23"/>
      <c r="JJU2" s="23"/>
      <c r="JJV2" s="23"/>
      <c r="JJW2" s="23"/>
      <c r="JJX2" s="23"/>
      <c r="JJY2" s="23"/>
      <c r="JJZ2" s="93" t="s">
        <v>2452</v>
      </c>
      <c r="JKA2" s="23"/>
      <c r="JKB2" s="23"/>
      <c r="JKC2" s="23"/>
      <c r="JKD2" s="23"/>
      <c r="JKE2" s="23"/>
      <c r="JKF2" s="23"/>
      <c r="JKG2" s="23"/>
      <c r="JKH2" s="93" t="s">
        <v>2452</v>
      </c>
      <c r="JKI2" s="23"/>
      <c r="JKJ2" s="23"/>
      <c r="JKK2" s="23"/>
      <c r="JKL2" s="23"/>
      <c r="JKM2" s="23"/>
      <c r="JKN2" s="23"/>
      <c r="JKO2" s="23"/>
      <c r="JKP2" s="93" t="s">
        <v>2452</v>
      </c>
      <c r="JKQ2" s="23"/>
      <c r="JKR2" s="23"/>
      <c r="JKS2" s="23"/>
      <c r="JKT2" s="23"/>
      <c r="JKU2" s="23"/>
      <c r="JKV2" s="23"/>
      <c r="JKW2" s="23"/>
      <c r="JKX2" s="93" t="s">
        <v>2452</v>
      </c>
      <c r="JKY2" s="23"/>
      <c r="JKZ2" s="23"/>
      <c r="JLA2" s="23"/>
      <c r="JLB2" s="23"/>
      <c r="JLC2" s="23"/>
      <c r="JLD2" s="23"/>
      <c r="JLE2" s="23"/>
      <c r="JLF2" s="93" t="s">
        <v>2452</v>
      </c>
      <c r="JLG2" s="23"/>
      <c r="JLH2" s="23"/>
      <c r="JLI2" s="23"/>
      <c r="JLJ2" s="23"/>
      <c r="JLK2" s="23"/>
      <c r="JLL2" s="23"/>
      <c r="JLM2" s="23"/>
      <c r="JLN2" s="93" t="s">
        <v>2452</v>
      </c>
      <c r="JLO2" s="23"/>
      <c r="JLP2" s="23"/>
      <c r="JLQ2" s="23"/>
      <c r="JLR2" s="23"/>
      <c r="JLS2" s="23"/>
      <c r="JLT2" s="23"/>
      <c r="JLU2" s="23"/>
      <c r="JLV2" s="93" t="s">
        <v>2452</v>
      </c>
      <c r="JLW2" s="23"/>
      <c r="JLX2" s="23"/>
      <c r="JLY2" s="23"/>
      <c r="JLZ2" s="23"/>
      <c r="JMA2" s="23"/>
      <c r="JMB2" s="23"/>
      <c r="JMC2" s="23"/>
      <c r="JMD2" s="93" t="s">
        <v>2452</v>
      </c>
      <c r="JME2" s="23"/>
      <c r="JMF2" s="23"/>
      <c r="JMG2" s="23"/>
      <c r="JMH2" s="23"/>
      <c r="JMI2" s="23"/>
      <c r="JMJ2" s="23"/>
      <c r="JMK2" s="23"/>
      <c r="JML2" s="93" t="s">
        <v>2452</v>
      </c>
      <c r="JMM2" s="23"/>
      <c r="JMN2" s="23"/>
      <c r="JMO2" s="23"/>
      <c r="JMP2" s="23"/>
      <c r="JMQ2" s="23"/>
      <c r="JMR2" s="23"/>
      <c r="JMS2" s="23"/>
      <c r="JMT2" s="93" t="s">
        <v>2452</v>
      </c>
      <c r="JMU2" s="23"/>
      <c r="JMV2" s="23"/>
      <c r="JMW2" s="23"/>
      <c r="JMX2" s="23"/>
      <c r="JMY2" s="23"/>
      <c r="JMZ2" s="23"/>
      <c r="JNA2" s="23"/>
      <c r="JNB2" s="93" t="s">
        <v>2452</v>
      </c>
      <c r="JNC2" s="23"/>
      <c r="JND2" s="23"/>
      <c r="JNE2" s="23"/>
      <c r="JNF2" s="23"/>
      <c r="JNG2" s="23"/>
      <c r="JNH2" s="23"/>
      <c r="JNI2" s="23"/>
      <c r="JNJ2" s="93" t="s">
        <v>2452</v>
      </c>
      <c r="JNK2" s="23"/>
      <c r="JNL2" s="23"/>
      <c r="JNM2" s="23"/>
      <c r="JNN2" s="23"/>
      <c r="JNO2" s="23"/>
      <c r="JNP2" s="23"/>
      <c r="JNQ2" s="23"/>
      <c r="JNR2" s="93" t="s">
        <v>2452</v>
      </c>
      <c r="JNS2" s="23"/>
      <c r="JNT2" s="23"/>
      <c r="JNU2" s="23"/>
      <c r="JNV2" s="23"/>
      <c r="JNW2" s="23"/>
      <c r="JNX2" s="23"/>
      <c r="JNY2" s="23"/>
      <c r="JNZ2" s="93" t="s">
        <v>2452</v>
      </c>
      <c r="JOA2" s="23"/>
      <c r="JOB2" s="23"/>
      <c r="JOC2" s="23"/>
      <c r="JOD2" s="23"/>
      <c r="JOE2" s="23"/>
      <c r="JOF2" s="23"/>
      <c r="JOG2" s="23"/>
      <c r="JOH2" s="93" t="s">
        <v>2452</v>
      </c>
      <c r="JOI2" s="23"/>
      <c r="JOJ2" s="23"/>
      <c r="JOK2" s="23"/>
      <c r="JOL2" s="23"/>
      <c r="JOM2" s="23"/>
      <c r="JON2" s="23"/>
      <c r="JOO2" s="23"/>
      <c r="JOP2" s="93" t="s">
        <v>2452</v>
      </c>
      <c r="JOQ2" s="23"/>
      <c r="JOR2" s="23"/>
      <c r="JOS2" s="23"/>
      <c r="JOT2" s="23"/>
      <c r="JOU2" s="23"/>
      <c r="JOV2" s="23"/>
      <c r="JOW2" s="23"/>
      <c r="JOX2" s="93" t="s">
        <v>2452</v>
      </c>
      <c r="JOY2" s="23"/>
      <c r="JOZ2" s="23"/>
      <c r="JPA2" s="23"/>
      <c r="JPB2" s="23"/>
      <c r="JPC2" s="23"/>
      <c r="JPD2" s="23"/>
      <c r="JPE2" s="23"/>
      <c r="JPF2" s="93" t="s">
        <v>2452</v>
      </c>
      <c r="JPG2" s="23"/>
      <c r="JPH2" s="23"/>
      <c r="JPI2" s="23"/>
      <c r="JPJ2" s="23"/>
      <c r="JPK2" s="23"/>
      <c r="JPL2" s="23"/>
      <c r="JPM2" s="23"/>
      <c r="JPN2" s="93" t="s">
        <v>2452</v>
      </c>
      <c r="JPO2" s="23"/>
      <c r="JPP2" s="23"/>
      <c r="JPQ2" s="23"/>
      <c r="JPR2" s="23"/>
      <c r="JPS2" s="23"/>
      <c r="JPT2" s="23"/>
      <c r="JPU2" s="23"/>
      <c r="JPV2" s="93" t="s">
        <v>2452</v>
      </c>
      <c r="JPW2" s="23"/>
      <c r="JPX2" s="23"/>
      <c r="JPY2" s="23"/>
      <c r="JPZ2" s="23"/>
      <c r="JQA2" s="23"/>
      <c r="JQB2" s="23"/>
      <c r="JQC2" s="23"/>
      <c r="JQD2" s="93" t="s">
        <v>2452</v>
      </c>
      <c r="JQE2" s="23"/>
      <c r="JQF2" s="23"/>
      <c r="JQG2" s="23"/>
      <c r="JQH2" s="23"/>
      <c r="JQI2" s="23"/>
      <c r="JQJ2" s="23"/>
      <c r="JQK2" s="23"/>
      <c r="JQL2" s="93" t="s">
        <v>2452</v>
      </c>
      <c r="JQM2" s="23"/>
      <c r="JQN2" s="23"/>
      <c r="JQO2" s="23"/>
      <c r="JQP2" s="23"/>
      <c r="JQQ2" s="23"/>
      <c r="JQR2" s="23"/>
      <c r="JQS2" s="23"/>
      <c r="JQT2" s="93" t="s">
        <v>2452</v>
      </c>
      <c r="JQU2" s="23"/>
      <c r="JQV2" s="23"/>
      <c r="JQW2" s="23"/>
      <c r="JQX2" s="23"/>
      <c r="JQY2" s="23"/>
      <c r="JQZ2" s="23"/>
      <c r="JRA2" s="23"/>
      <c r="JRB2" s="93" t="s">
        <v>2452</v>
      </c>
      <c r="JRC2" s="23"/>
      <c r="JRD2" s="23"/>
      <c r="JRE2" s="23"/>
      <c r="JRF2" s="23"/>
      <c r="JRG2" s="23"/>
      <c r="JRH2" s="23"/>
      <c r="JRI2" s="23"/>
      <c r="JRJ2" s="93" t="s">
        <v>2452</v>
      </c>
      <c r="JRK2" s="23"/>
      <c r="JRL2" s="23"/>
      <c r="JRM2" s="23"/>
      <c r="JRN2" s="23"/>
      <c r="JRO2" s="23"/>
      <c r="JRP2" s="23"/>
      <c r="JRQ2" s="23"/>
      <c r="JRR2" s="93" t="s">
        <v>2452</v>
      </c>
      <c r="JRS2" s="23"/>
      <c r="JRT2" s="23"/>
      <c r="JRU2" s="23"/>
      <c r="JRV2" s="23"/>
      <c r="JRW2" s="23"/>
      <c r="JRX2" s="23"/>
      <c r="JRY2" s="23"/>
      <c r="JRZ2" s="93" t="s">
        <v>2452</v>
      </c>
      <c r="JSA2" s="23"/>
      <c r="JSB2" s="23"/>
      <c r="JSC2" s="23"/>
      <c r="JSD2" s="23"/>
      <c r="JSE2" s="23"/>
      <c r="JSF2" s="23"/>
      <c r="JSG2" s="23"/>
      <c r="JSH2" s="93" t="s">
        <v>2452</v>
      </c>
      <c r="JSI2" s="23"/>
      <c r="JSJ2" s="23"/>
      <c r="JSK2" s="23"/>
      <c r="JSL2" s="23"/>
      <c r="JSM2" s="23"/>
      <c r="JSN2" s="23"/>
      <c r="JSO2" s="23"/>
      <c r="JSP2" s="93" t="s">
        <v>2452</v>
      </c>
      <c r="JSQ2" s="23"/>
      <c r="JSR2" s="23"/>
      <c r="JSS2" s="23"/>
      <c r="JST2" s="23"/>
      <c r="JSU2" s="23"/>
      <c r="JSV2" s="23"/>
      <c r="JSW2" s="23"/>
      <c r="JSX2" s="93" t="s">
        <v>2452</v>
      </c>
      <c r="JSY2" s="23"/>
      <c r="JSZ2" s="23"/>
      <c r="JTA2" s="23"/>
      <c r="JTB2" s="23"/>
      <c r="JTC2" s="23"/>
      <c r="JTD2" s="23"/>
      <c r="JTE2" s="23"/>
      <c r="JTF2" s="93" t="s">
        <v>2452</v>
      </c>
      <c r="JTG2" s="23"/>
      <c r="JTH2" s="23"/>
      <c r="JTI2" s="23"/>
      <c r="JTJ2" s="23"/>
      <c r="JTK2" s="23"/>
      <c r="JTL2" s="23"/>
      <c r="JTM2" s="23"/>
      <c r="JTN2" s="93" t="s">
        <v>2452</v>
      </c>
      <c r="JTO2" s="23"/>
      <c r="JTP2" s="23"/>
      <c r="JTQ2" s="23"/>
      <c r="JTR2" s="23"/>
      <c r="JTS2" s="23"/>
      <c r="JTT2" s="23"/>
      <c r="JTU2" s="23"/>
      <c r="JTV2" s="93" t="s">
        <v>2452</v>
      </c>
      <c r="JTW2" s="23"/>
      <c r="JTX2" s="23"/>
      <c r="JTY2" s="23"/>
      <c r="JTZ2" s="23"/>
      <c r="JUA2" s="23"/>
      <c r="JUB2" s="23"/>
      <c r="JUC2" s="23"/>
      <c r="JUD2" s="93" t="s">
        <v>2452</v>
      </c>
      <c r="JUE2" s="23"/>
      <c r="JUF2" s="23"/>
      <c r="JUG2" s="23"/>
      <c r="JUH2" s="23"/>
      <c r="JUI2" s="23"/>
      <c r="JUJ2" s="23"/>
      <c r="JUK2" s="23"/>
      <c r="JUL2" s="93" t="s">
        <v>2452</v>
      </c>
      <c r="JUM2" s="23"/>
      <c r="JUN2" s="23"/>
      <c r="JUO2" s="23"/>
      <c r="JUP2" s="23"/>
      <c r="JUQ2" s="23"/>
      <c r="JUR2" s="23"/>
      <c r="JUS2" s="23"/>
      <c r="JUT2" s="93" t="s">
        <v>2452</v>
      </c>
      <c r="JUU2" s="23"/>
      <c r="JUV2" s="23"/>
      <c r="JUW2" s="23"/>
      <c r="JUX2" s="23"/>
      <c r="JUY2" s="23"/>
      <c r="JUZ2" s="23"/>
      <c r="JVA2" s="23"/>
      <c r="JVB2" s="93" t="s">
        <v>2452</v>
      </c>
      <c r="JVC2" s="23"/>
      <c r="JVD2" s="23"/>
      <c r="JVE2" s="23"/>
      <c r="JVF2" s="23"/>
      <c r="JVG2" s="23"/>
      <c r="JVH2" s="23"/>
      <c r="JVI2" s="23"/>
      <c r="JVJ2" s="93" t="s">
        <v>2452</v>
      </c>
      <c r="JVK2" s="23"/>
      <c r="JVL2" s="23"/>
      <c r="JVM2" s="23"/>
      <c r="JVN2" s="23"/>
      <c r="JVO2" s="23"/>
      <c r="JVP2" s="23"/>
      <c r="JVQ2" s="23"/>
      <c r="JVR2" s="93" t="s">
        <v>2452</v>
      </c>
      <c r="JVS2" s="23"/>
      <c r="JVT2" s="23"/>
      <c r="JVU2" s="23"/>
      <c r="JVV2" s="23"/>
      <c r="JVW2" s="23"/>
      <c r="JVX2" s="23"/>
      <c r="JVY2" s="23"/>
      <c r="JVZ2" s="93" t="s">
        <v>2452</v>
      </c>
      <c r="JWA2" s="23"/>
      <c r="JWB2" s="23"/>
      <c r="JWC2" s="23"/>
      <c r="JWD2" s="23"/>
      <c r="JWE2" s="23"/>
      <c r="JWF2" s="23"/>
      <c r="JWG2" s="23"/>
      <c r="JWH2" s="93" t="s">
        <v>2452</v>
      </c>
      <c r="JWI2" s="23"/>
      <c r="JWJ2" s="23"/>
      <c r="JWK2" s="23"/>
      <c r="JWL2" s="23"/>
      <c r="JWM2" s="23"/>
      <c r="JWN2" s="23"/>
      <c r="JWO2" s="23"/>
      <c r="JWP2" s="93" t="s">
        <v>2452</v>
      </c>
      <c r="JWQ2" s="23"/>
      <c r="JWR2" s="23"/>
      <c r="JWS2" s="23"/>
      <c r="JWT2" s="23"/>
      <c r="JWU2" s="23"/>
      <c r="JWV2" s="23"/>
      <c r="JWW2" s="23"/>
      <c r="JWX2" s="93" t="s">
        <v>2452</v>
      </c>
      <c r="JWY2" s="23"/>
      <c r="JWZ2" s="23"/>
      <c r="JXA2" s="23"/>
      <c r="JXB2" s="23"/>
      <c r="JXC2" s="23"/>
      <c r="JXD2" s="23"/>
      <c r="JXE2" s="23"/>
      <c r="JXF2" s="93" t="s">
        <v>2452</v>
      </c>
      <c r="JXG2" s="23"/>
      <c r="JXH2" s="23"/>
      <c r="JXI2" s="23"/>
      <c r="JXJ2" s="23"/>
      <c r="JXK2" s="23"/>
      <c r="JXL2" s="23"/>
      <c r="JXM2" s="23"/>
      <c r="JXN2" s="93" t="s">
        <v>2452</v>
      </c>
      <c r="JXO2" s="23"/>
      <c r="JXP2" s="23"/>
      <c r="JXQ2" s="23"/>
      <c r="JXR2" s="23"/>
      <c r="JXS2" s="23"/>
      <c r="JXT2" s="23"/>
      <c r="JXU2" s="23"/>
      <c r="JXV2" s="93" t="s">
        <v>2452</v>
      </c>
      <c r="JXW2" s="23"/>
      <c r="JXX2" s="23"/>
      <c r="JXY2" s="23"/>
      <c r="JXZ2" s="23"/>
      <c r="JYA2" s="23"/>
      <c r="JYB2" s="23"/>
      <c r="JYC2" s="23"/>
      <c r="JYD2" s="93" t="s">
        <v>2452</v>
      </c>
      <c r="JYE2" s="23"/>
      <c r="JYF2" s="23"/>
      <c r="JYG2" s="23"/>
      <c r="JYH2" s="23"/>
      <c r="JYI2" s="23"/>
      <c r="JYJ2" s="23"/>
      <c r="JYK2" s="23"/>
      <c r="JYL2" s="93" t="s">
        <v>2452</v>
      </c>
      <c r="JYM2" s="23"/>
      <c r="JYN2" s="23"/>
      <c r="JYO2" s="23"/>
      <c r="JYP2" s="23"/>
      <c r="JYQ2" s="23"/>
      <c r="JYR2" s="23"/>
      <c r="JYS2" s="23"/>
      <c r="JYT2" s="93" t="s">
        <v>2452</v>
      </c>
      <c r="JYU2" s="23"/>
      <c r="JYV2" s="23"/>
      <c r="JYW2" s="23"/>
      <c r="JYX2" s="23"/>
      <c r="JYY2" s="23"/>
      <c r="JYZ2" s="23"/>
      <c r="JZA2" s="23"/>
      <c r="JZB2" s="93" t="s">
        <v>2452</v>
      </c>
      <c r="JZC2" s="23"/>
      <c r="JZD2" s="23"/>
      <c r="JZE2" s="23"/>
      <c r="JZF2" s="23"/>
      <c r="JZG2" s="23"/>
      <c r="JZH2" s="23"/>
      <c r="JZI2" s="23"/>
      <c r="JZJ2" s="93" t="s">
        <v>2452</v>
      </c>
      <c r="JZK2" s="23"/>
      <c r="JZL2" s="23"/>
      <c r="JZM2" s="23"/>
      <c r="JZN2" s="23"/>
      <c r="JZO2" s="23"/>
      <c r="JZP2" s="23"/>
      <c r="JZQ2" s="23"/>
      <c r="JZR2" s="93" t="s">
        <v>2452</v>
      </c>
      <c r="JZS2" s="23"/>
      <c r="JZT2" s="23"/>
      <c r="JZU2" s="23"/>
      <c r="JZV2" s="23"/>
      <c r="JZW2" s="23"/>
      <c r="JZX2" s="23"/>
      <c r="JZY2" s="23"/>
      <c r="JZZ2" s="93" t="s">
        <v>2452</v>
      </c>
      <c r="KAA2" s="23"/>
      <c r="KAB2" s="23"/>
      <c r="KAC2" s="23"/>
      <c r="KAD2" s="23"/>
      <c r="KAE2" s="23"/>
      <c r="KAF2" s="23"/>
      <c r="KAG2" s="23"/>
      <c r="KAH2" s="93" t="s">
        <v>2452</v>
      </c>
      <c r="KAI2" s="23"/>
      <c r="KAJ2" s="23"/>
      <c r="KAK2" s="23"/>
      <c r="KAL2" s="23"/>
      <c r="KAM2" s="23"/>
      <c r="KAN2" s="23"/>
      <c r="KAO2" s="23"/>
      <c r="KAP2" s="93" t="s">
        <v>2452</v>
      </c>
      <c r="KAQ2" s="23"/>
      <c r="KAR2" s="23"/>
      <c r="KAS2" s="23"/>
      <c r="KAT2" s="23"/>
      <c r="KAU2" s="23"/>
      <c r="KAV2" s="23"/>
      <c r="KAW2" s="23"/>
      <c r="KAX2" s="93" t="s">
        <v>2452</v>
      </c>
      <c r="KAY2" s="23"/>
      <c r="KAZ2" s="23"/>
      <c r="KBA2" s="23"/>
      <c r="KBB2" s="23"/>
      <c r="KBC2" s="23"/>
      <c r="KBD2" s="23"/>
      <c r="KBE2" s="23"/>
      <c r="KBF2" s="93" t="s">
        <v>2452</v>
      </c>
      <c r="KBG2" s="23"/>
      <c r="KBH2" s="23"/>
      <c r="KBI2" s="23"/>
      <c r="KBJ2" s="23"/>
      <c r="KBK2" s="23"/>
      <c r="KBL2" s="23"/>
      <c r="KBM2" s="23"/>
      <c r="KBN2" s="93" t="s">
        <v>2452</v>
      </c>
      <c r="KBO2" s="23"/>
      <c r="KBP2" s="23"/>
      <c r="KBQ2" s="23"/>
      <c r="KBR2" s="23"/>
      <c r="KBS2" s="23"/>
      <c r="KBT2" s="23"/>
      <c r="KBU2" s="23"/>
      <c r="KBV2" s="93" t="s">
        <v>2452</v>
      </c>
      <c r="KBW2" s="23"/>
      <c r="KBX2" s="23"/>
      <c r="KBY2" s="23"/>
      <c r="KBZ2" s="23"/>
      <c r="KCA2" s="23"/>
      <c r="KCB2" s="23"/>
      <c r="KCC2" s="23"/>
      <c r="KCD2" s="93" t="s">
        <v>2452</v>
      </c>
      <c r="KCE2" s="23"/>
      <c r="KCF2" s="23"/>
      <c r="KCG2" s="23"/>
      <c r="KCH2" s="23"/>
      <c r="KCI2" s="23"/>
      <c r="KCJ2" s="23"/>
      <c r="KCK2" s="23"/>
      <c r="KCL2" s="93" t="s">
        <v>2452</v>
      </c>
      <c r="KCM2" s="23"/>
      <c r="KCN2" s="23"/>
      <c r="KCO2" s="23"/>
      <c r="KCP2" s="23"/>
      <c r="KCQ2" s="23"/>
      <c r="KCR2" s="23"/>
      <c r="KCS2" s="23"/>
      <c r="KCT2" s="93" t="s">
        <v>2452</v>
      </c>
      <c r="KCU2" s="23"/>
      <c r="KCV2" s="23"/>
      <c r="KCW2" s="23"/>
      <c r="KCX2" s="23"/>
      <c r="KCY2" s="23"/>
      <c r="KCZ2" s="23"/>
      <c r="KDA2" s="23"/>
      <c r="KDB2" s="93" t="s">
        <v>2452</v>
      </c>
      <c r="KDC2" s="23"/>
      <c r="KDD2" s="23"/>
      <c r="KDE2" s="23"/>
      <c r="KDF2" s="23"/>
      <c r="KDG2" s="23"/>
      <c r="KDH2" s="23"/>
      <c r="KDI2" s="23"/>
      <c r="KDJ2" s="93" t="s">
        <v>2452</v>
      </c>
      <c r="KDK2" s="23"/>
      <c r="KDL2" s="23"/>
      <c r="KDM2" s="23"/>
      <c r="KDN2" s="23"/>
      <c r="KDO2" s="23"/>
      <c r="KDP2" s="23"/>
      <c r="KDQ2" s="23"/>
      <c r="KDR2" s="93" t="s">
        <v>2452</v>
      </c>
      <c r="KDS2" s="23"/>
      <c r="KDT2" s="23"/>
      <c r="KDU2" s="23"/>
      <c r="KDV2" s="23"/>
      <c r="KDW2" s="23"/>
      <c r="KDX2" s="23"/>
      <c r="KDY2" s="23"/>
      <c r="KDZ2" s="93" t="s">
        <v>2452</v>
      </c>
      <c r="KEA2" s="23"/>
      <c r="KEB2" s="23"/>
      <c r="KEC2" s="23"/>
      <c r="KED2" s="23"/>
      <c r="KEE2" s="23"/>
      <c r="KEF2" s="23"/>
      <c r="KEG2" s="23"/>
      <c r="KEH2" s="93" t="s">
        <v>2452</v>
      </c>
      <c r="KEI2" s="23"/>
      <c r="KEJ2" s="23"/>
      <c r="KEK2" s="23"/>
      <c r="KEL2" s="23"/>
      <c r="KEM2" s="23"/>
      <c r="KEN2" s="23"/>
      <c r="KEO2" s="23"/>
      <c r="KEP2" s="93" t="s">
        <v>2452</v>
      </c>
      <c r="KEQ2" s="23"/>
      <c r="KER2" s="23"/>
      <c r="KES2" s="23"/>
      <c r="KET2" s="23"/>
      <c r="KEU2" s="23"/>
      <c r="KEV2" s="23"/>
      <c r="KEW2" s="23"/>
      <c r="KEX2" s="93" t="s">
        <v>2452</v>
      </c>
      <c r="KEY2" s="23"/>
      <c r="KEZ2" s="23"/>
      <c r="KFA2" s="23"/>
      <c r="KFB2" s="23"/>
      <c r="KFC2" s="23"/>
      <c r="KFD2" s="23"/>
      <c r="KFE2" s="23"/>
      <c r="KFF2" s="93" t="s">
        <v>2452</v>
      </c>
      <c r="KFG2" s="23"/>
      <c r="KFH2" s="23"/>
      <c r="KFI2" s="23"/>
      <c r="KFJ2" s="23"/>
      <c r="KFK2" s="23"/>
      <c r="KFL2" s="23"/>
      <c r="KFM2" s="23"/>
      <c r="KFN2" s="93" t="s">
        <v>2452</v>
      </c>
      <c r="KFO2" s="23"/>
      <c r="KFP2" s="23"/>
      <c r="KFQ2" s="23"/>
      <c r="KFR2" s="23"/>
      <c r="KFS2" s="23"/>
      <c r="KFT2" s="23"/>
      <c r="KFU2" s="23"/>
      <c r="KFV2" s="93" t="s">
        <v>2452</v>
      </c>
      <c r="KFW2" s="23"/>
      <c r="KFX2" s="23"/>
      <c r="KFY2" s="23"/>
      <c r="KFZ2" s="23"/>
      <c r="KGA2" s="23"/>
      <c r="KGB2" s="23"/>
      <c r="KGC2" s="23"/>
      <c r="KGD2" s="93" t="s">
        <v>2452</v>
      </c>
      <c r="KGE2" s="23"/>
      <c r="KGF2" s="23"/>
      <c r="KGG2" s="23"/>
      <c r="KGH2" s="23"/>
      <c r="KGI2" s="23"/>
      <c r="KGJ2" s="23"/>
      <c r="KGK2" s="23"/>
      <c r="KGL2" s="93" t="s">
        <v>2452</v>
      </c>
      <c r="KGM2" s="23"/>
      <c r="KGN2" s="23"/>
      <c r="KGO2" s="23"/>
      <c r="KGP2" s="23"/>
      <c r="KGQ2" s="23"/>
      <c r="KGR2" s="23"/>
      <c r="KGS2" s="23"/>
      <c r="KGT2" s="93" t="s">
        <v>2452</v>
      </c>
      <c r="KGU2" s="23"/>
      <c r="KGV2" s="23"/>
      <c r="KGW2" s="23"/>
      <c r="KGX2" s="23"/>
      <c r="KGY2" s="23"/>
      <c r="KGZ2" s="23"/>
      <c r="KHA2" s="23"/>
      <c r="KHB2" s="93" t="s">
        <v>2452</v>
      </c>
      <c r="KHC2" s="23"/>
      <c r="KHD2" s="23"/>
      <c r="KHE2" s="23"/>
      <c r="KHF2" s="23"/>
      <c r="KHG2" s="23"/>
      <c r="KHH2" s="23"/>
      <c r="KHI2" s="23"/>
      <c r="KHJ2" s="93" t="s">
        <v>2452</v>
      </c>
      <c r="KHK2" s="23"/>
      <c r="KHL2" s="23"/>
      <c r="KHM2" s="23"/>
      <c r="KHN2" s="23"/>
      <c r="KHO2" s="23"/>
      <c r="KHP2" s="23"/>
      <c r="KHQ2" s="23"/>
      <c r="KHR2" s="93" t="s">
        <v>2452</v>
      </c>
      <c r="KHS2" s="23"/>
      <c r="KHT2" s="23"/>
      <c r="KHU2" s="23"/>
      <c r="KHV2" s="23"/>
      <c r="KHW2" s="23"/>
      <c r="KHX2" s="23"/>
      <c r="KHY2" s="23"/>
      <c r="KHZ2" s="93" t="s">
        <v>2452</v>
      </c>
      <c r="KIA2" s="23"/>
      <c r="KIB2" s="23"/>
      <c r="KIC2" s="23"/>
      <c r="KID2" s="23"/>
      <c r="KIE2" s="23"/>
      <c r="KIF2" s="23"/>
      <c r="KIG2" s="23"/>
      <c r="KIH2" s="93" t="s">
        <v>2452</v>
      </c>
      <c r="KII2" s="23"/>
      <c r="KIJ2" s="23"/>
      <c r="KIK2" s="23"/>
      <c r="KIL2" s="23"/>
      <c r="KIM2" s="23"/>
      <c r="KIN2" s="23"/>
      <c r="KIO2" s="23"/>
      <c r="KIP2" s="93" t="s">
        <v>2452</v>
      </c>
      <c r="KIQ2" s="23"/>
      <c r="KIR2" s="23"/>
      <c r="KIS2" s="23"/>
      <c r="KIT2" s="23"/>
      <c r="KIU2" s="23"/>
      <c r="KIV2" s="23"/>
      <c r="KIW2" s="23"/>
      <c r="KIX2" s="93" t="s">
        <v>2452</v>
      </c>
      <c r="KIY2" s="23"/>
      <c r="KIZ2" s="23"/>
      <c r="KJA2" s="23"/>
      <c r="KJB2" s="23"/>
      <c r="KJC2" s="23"/>
      <c r="KJD2" s="23"/>
      <c r="KJE2" s="23"/>
      <c r="KJF2" s="93" t="s">
        <v>2452</v>
      </c>
      <c r="KJG2" s="23"/>
      <c r="KJH2" s="23"/>
      <c r="KJI2" s="23"/>
      <c r="KJJ2" s="23"/>
      <c r="KJK2" s="23"/>
      <c r="KJL2" s="23"/>
      <c r="KJM2" s="23"/>
      <c r="KJN2" s="93" t="s">
        <v>2452</v>
      </c>
      <c r="KJO2" s="23"/>
      <c r="KJP2" s="23"/>
      <c r="KJQ2" s="23"/>
      <c r="KJR2" s="23"/>
      <c r="KJS2" s="23"/>
      <c r="KJT2" s="23"/>
      <c r="KJU2" s="23"/>
      <c r="KJV2" s="93" t="s">
        <v>2452</v>
      </c>
      <c r="KJW2" s="23"/>
      <c r="KJX2" s="23"/>
      <c r="KJY2" s="23"/>
      <c r="KJZ2" s="23"/>
      <c r="KKA2" s="23"/>
      <c r="KKB2" s="23"/>
      <c r="KKC2" s="23"/>
      <c r="KKD2" s="93" t="s">
        <v>2452</v>
      </c>
      <c r="KKE2" s="23"/>
      <c r="KKF2" s="23"/>
      <c r="KKG2" s="23"/>
      <c r="KKH2" s="23"/>
      <c r="KKI2" s="23"/>
      <c r="KKJ2" s="23"/>
      <c r="KKK2" s="23"/>
      <c r="KKL2" s="93" t="s">
        <v>2452</v>
      </c>
      <c r="KKM2" s="23"/>
      <c r="KKN2" s="23"/>
      <c r="KKO2" s="23"/>
      <c r="KKP2" s="23"/>
      <c r="KKQ2" s="23"/>
      <c r="KKR2" s="23"/>
      <c r="KKS2" s="23"/>
      <c r="KKT2" s="93" t="s">
        <v>2452</v>
      </c>
      <c r="KKU2" s="23"/>
      <c r="KKV2" s="23"/>
      <c r="KKW2" s="23"/>
      <c r="KKX2" s="23"/>
      <c r="KKY2" s="23"/>
      <c r="KKZ2" s="23"/>
      <c r="KLA2" s="23"/>
      <c r="KLB2" s="93" t="s">
        <v>2452</v>
      </c>
      <c r="KLC2" s="23"/>
      <c r="KLD2" s="23"/>
      <c r="KLE2" s="23"/>
      <c r="KLF2" s="23"/>
      <c r="KLG2" s="23"/>
      <c r="KLH2" s="23"/>
      <c r="KLI2" s="23"/>
      <c r="KLJ2" s="93" t="s">
        <v>2452</v>
      </c>
      <c r="KLK2" s="23"/>
      <c r="KLL2" s="23"/>
      <c r="KLM2" s="23"/>
      <c r="KLN2" s="23"/>
      <c r="KLO2" s="23"/>
      <c r="KLP2" s="23"/>
      <c r="KLQ2" s="23"/>
      <c r="KLR2" s="93" t="s">
        <v>2452</v>
      </c>
      <c r="KLS2" s="23"/>
      <c r="KLT2" s="23"/>
      <c r="KLU2" s="23"/>
      <c r="KLV2" s="23"/>
      <c r="KLW2" s="23"/>
      <c r="KLX2" s="23"/>
      <c r="KLY2" s="23"/>
      <c r="KLZ2" s="93" t="s">
        <v>2452</v>
      </c>
      <c r="KMA2" s="23"/>
      <c r="KMB2" s="23"/>
      <c r="KMC2" s="23"/>
      <c r="KMD2" s="23"/>
      <c r="KME2" s="23"/>
      <c r="KMF2" s="23"/>
      <c r="KMG2" s="23"/>
      <c r="KMH2" s="93" t="s">
        <v>2452</v>
      </c>
      <c r="KMI2" s="23"/>
      <c r="KMJ2" s="23"/>
      <c r="KMK2" s="23"/>
      <c r="KML2" s="23"/>
      <c r="KMM2" s="23"/>
      <c r="KMN2" s="23"/>
      <c r="KMO2" s="23"/>
      <c r="KMP2" s="93" t="s">
        <v>2452</v>
      </c>
      <c r="KMQ2" s="23"/>
      <c r="KMR2" s="23"/>
      <c r="KMS2" s="23"/>
      <c r="KMT2" s="23"/>
      <c r="KMU2" s="23"/>
      <c r="KMV2" s="23"/>
      <c r="KMW2" s="23"/>
      <c r="KMX2" s="93" t="s">
        <v>2452</v>
      </c>
      <c r="KMY2" s="23"/>
      <c r="KMZ2" s="23"/>
      <c r="KNA2" s="23"/>
      <c r="KNB2" s="23"/>
      <c r="KNC2" s="23"/>
      <c r="KND2" s="23"/>
      <c r="KNE2" s="23"/>
      <c r="KNF2" s="93" t="s">
        <v>2452</v>
      </c>
      <c r="KNG2" s="23"/>
      <c r="KNH2" s="23"/>
      <c r="KNI2" s="23"/>
      <c r="KNJ2" s="23"/>
      <c r="KNK2" s="23"/>
      <c r="KNL2" s="23"/>
      <c r="KNM2" s="23"/>
      <c r="KNN2" s="93" t="s">
        <v>2452</v>
      </c>
      <c r="KNO2" s="23"/>
      <c r="KNP2" s="23"/>
      <c r="KNQ2" s="23"/>
      <c r="KNR2" s="23"/>
      <c r="KNS2" s="23"/>
      <c r="KNT2" s="23"/>
      <c r="KNU2" s="23"/>
      <c r="KNV2" s="93" t="s">
        <v>2452</v>
      </c>
      <c r="KNW2" s="23"/>
      <c r="KNX2" s="23"/>
      <c r="KNY2" s="23"/>
      <c r="KNZ2" s="23"/>
      <c r="KOA2" s="23"/>
      <c r="KOB2" s="23"/>
      <c r="KOC2" s="23"/>
      <c r="KOD2" s="93" t="s">
        <v>2452</v>
      </c>
      <c r="KOE2" s="23"/>
      <c r="KOF2" s="23"/>
      <c r="KOG2" s="23"/>
      <c r="KOH2" s="23"/>
      <c r="KOI2" s="23"/>
      <c r="KOJ2" s="23"/>
      <c r="KOK2" s="23"/>
      <c r="KOL2" s="93" t="s">
        <v>2452</v>
      </c>
      <c r="KOM2" s="23"/>
      <c r="KON2" s="23"/>
      <c r="KOO2" s="23"/>
      <c r="KOP2" s="23"/>
      <c r="KOQ2" s="23"/>
      <c r="KOR2" s="23"/>
      <c r="KOS2" s="23"/>
      <c r="KOT2" s="93" t="s">
        <v>2452</v>
      </c>
      <c r="KOU2" s="23"/>
      <c r="KOV2" s="23"/>
      <c r="KOW2" s="23"/>
      <c r="KOX2" s="23"/>
      <c r="KOY2" s="23"/>
      <c r="KOZ2" s="23"/>
      <c r="KPA2" s="23"/>
      <c r="KPB2" s="93" t="s">
        <v>2452</v>
      </c>
      <c r="KPC2" s="23"/>
      <c r="KPD2" s="23"/>
      <c r="KPE2" s="23"/>
      <c r="KPF2" s="23"/>
      <c r="KPG2" s="23"/>
      <c r="KPH2" s="23"/>
      <c r="KPI2" s="23"/>
      <c r="KPJ2" s="93" t="s">
        <v>2452</v>
      </c>
      <c r="KPK2" s="23"/>
      <c r="KPL2" s="23"/>
      <c r="KPM2" s="23"/>
      <c r="KPN2" s="23"/>
      <c r="KPO2" s="23"/>
      <c r="KPP2" s="23"/>
      <c r="KPQ2" s="23"/>
      <c r="KPR2" s="93" t="s">
        <v>2452</v>
      </c>
      <c r="KPS2" s="23"/>
      <c r="KPT2" s="23"/>
      <c r="KPU2" s="23"/>
      <c r="KPV2" s="23"/>
      <c r="KPW2" s="23"/>
      <c r="KPX2" s="23"/>
      <c r="KPY2" s="23"/>
      <c r="KPZ2" s="93" t="s">
        <v>2452</v>
      </c>
      <c r="KQA2" s="23"/>
      <c r="KQB2" s="23"/>
      <c r="KQC2" s="23"/>
      <c r="KQD2" s="23"/>
      <c r="KQE2" s="23"/>
      <c r="KQF2" s="23"/>
      <c r="KQG2" s="23"/>
      <c r="KQH2" s="93" t="s">
        <v>2452</v>
      </c>
      <c r="KQI2" s="23"/>
      <c r="KQJ2" s="23"/>
      <c r="KQK2" s="23"/>
      <c r="KQL2" s="23"/>
      <c r="KQM2" s="23"/>
      <c r="KQN2" s="23"/>
      <c r="KQO2" s="23"/>
      <c r="KQP2" s="93" t="s">
        <v>2452</v>
      </c>
      <c r="KQQ2" s="23"/>
      <c r="KQR2" s="23"/>
      <c r="KQS2" s="23"/>
      <c r="KQT2" s="23"/>
      <c r="KQU2" s="23"/>
      <c r="KQV2" s="23"/>
      <c r="KQW2" s="23"/>
      <c r="KQX2" s="93" t="s">
        <v>2452</v>
      </c>
      <c r="KQY2" s="23"/>
      <c r="KQZ2" s="23"/>
      <c r="KRA2" s="23"/>
      <c r="KRB2" s="23"/>
      <c r="KRC2" s="23"/>
      <c r="KRD2" s="23"/>
      <c r="KRE2" s="23"/>
      <c r="KRF2" s="93" t="s">
        <v>2452</v>
      </c>
      <c r="KRG2" s="23"/>
      <c r="KRH2" s="23"/>
      <c r="KRI2" s="23"/>
      <c r="KRJ2" s="23"/>
      <c r="KRK2" s="23"/>
      <c r="KRL2" s="23"/>
      <c r="KRM2" s="23"/>
      <c r="KRN2" s="93" t="s">
        <v>2452</v>
      </c>
      <c r="KRO2" s="23"/>
      <c r="KRP2" s="23"/>
      <c r="KRQ2" s="23"/>
      <c r="KRR2" s="23"/>
      <c r="KRS2" s="23"/>
      <c r="KRT2" s="23"/>
      <c r="KRU2" s="23"/>
      <c r="KRV2" s="93" t="s">
        <v>2452</v>
      </c>
      <c r="KRW2" s="23"/>
      <c r="KRX2" s="23"/>
      <c r="KRY2" s="23"/>
      <c r="KRZ2" s="23"/>
      <c r="KSA2" s="23"/>
      <c r="KSB2" s="23"/>
      <c r="KSC2" s="23"/>
      <c r="KSD2" s="93" t="s">
        <v>2452</v>
      </c>
      <c r="KSE2" s="23"/>
      <c r="KSF2" s="23"/>
      <c r="KSG2" s="23"/>
      <c r="KSH2" s="23"/>
      <c r="KSI2" s="23"/>
      <c r="KSJ2" s="23"/>
      <c r="KSK2" s="23"/>
      <c r="KSL2" s="93" t="s">
        <v>2452</v>
      </c>
      <c r="KSM2" s="23"/>
      <c r="KSN2" s="23"/>
      <c r="KSO2" s="23"/>
      <c r="KSP2" s="23"/>
      <c r="KSQ2" s="23"/>
      <c r="KSR2" s="23"/>
      <c r="KSS2" s="23"/>
      <c r="KST2" s="93" t="s">
        <v>2452</v>
      </c>
      <c r="KSU2" s="23"/>
      <c r="KSV2" s="23"/>
      <c r="KSW2" s="23"/>
      <c r="KSX2" s="23"/>
      <c r="KSY2" s="23"/>
      <c r="KSZ2" s="23"/>
      <c r="KTA2" s="23"/>
      <c r="KTB2" s="93" t="s">
        <v>2452</v>
      </c>
      <c r="KTC2" s="23"/>
      <c r="KTD2" s="23"/>
      <c r="KTE2" s="23"/>
      <c r="KTF2" s="23"/>
      <c r="KTG2" s="23"/>
      <c r="KTH2" s="23"/>
      <c r="KTI2" s="23"/>
      <c r="KTJ2" s="93" t="s">
        <v>2452</v>
      </c>
      <c r="KTK2" s="23"/>
      <c r="KTL2" s="23"/>
      <c r="KTM2" s="23"/>
      <c r="KTN2" s="23"/>
      <c r="KTO2" s="23"/>
      <c r="KTP2" s="23"/>
      <c r="KTQ2" s="23"/>
      <c r="KTR2" s="93" t="s">
        <v>2452</v>
      </c>
      <c r="KTS2" s="23"/>
      <c r="KTT2" s="23"/>
      <c r="KTU2" s="23"/>
      <c r="KTV2" s="23"/>
      <c r="KTW2" s="23"/>
      <c r="KTX2" s="23"/>
      <c r="KTY2" s="23"/>
      <c r="KTZ2" s="93" t="s">
        <v>2452</v>
      </c>
      <c r="KUA2" s="23"/>
      <c r="KUB2" s="23"/>
      <c r="KUC2" s="23"/>
      <c r="KUD2" s="23"/>
      <c r="KUE2" s="23"/>
      <c r="KUF2" s="23"/>
      <c r="KUG2" s="23"/>
      <c r="KUH2" s="93" t="s">
        <v>2452</v>
      </c>
      <c r="KUI2" s="23"/>
      <c r="KUJ2" s="23"/>
      <c r="KUK2" s="23"/>
      <c r="KUL2" s="23"/>
      <c r="KUM2" s="23"/>
      <c r="KUN2" s="23"/>
      <c r="KUO2" s="23"/>
      <c r="KUP2" s="93" t="s">
        <v>2452</v>
      </c>
      <c r="KUQ2" s="23"/>
      <c r="KUR2" s="23"/>
      <c r="KUS2" s="23"/>
      <c r="KUT2" s="23"/>
      <c r="KUU2" s="23"/>
      <c r="KUV2" s="23"/>
      <c r="KUW2" s="23"/>
      <c r="KUX2" s="93" t="s">
        <v>2452</v>
      </c>
      <c r="KUY2" s="23"/>
      <c r="KUZ2" s="23"/>
      <c r="KVA2" s="23"/>
      <c r="KVB2" s="23"/>
      <c r="KVC2" s="23"/>
      <c r="KVD2" s="23"/>
      <c r="KVE2" s="23"/>
      <c r="KVF2" s="93" t="s">
        <v>2452</v>
      </c>
      <c r="KVG2" s="23"/>
      <c r="KVH2" s="23"/>
      <c r="KVI2" s="23"/>
      <c r="KVJ2" s="23"/>
      <c r="KVK2" s="23"/>
      <c r="KVL2" s="23"/>
      <c r="KVM2" s="23"/>
      <c r="KVN2" s="93" t="s">
        <v>2452</v>
      </c>
      <c r="KVO2" s="23"/>
      <c r="KVP2" s="23"/>
      <c r="KVQ2" s="23"/>
      <c r="KVR2" s="23"/>
      <c r="KVS2" s="23"/>
      <c r="KVT2" s="23"/>
      <c r="KVU2" s="23"/>
      <c r="KVV2" s="93" t="s">
        <v>2452</v>
      </c>
      <c r="KVW2" s="23"/>
      <c r="KVX2" s="23"/>
      <c r="KVY2" s="23"/>
      <c r="KVZ2" s="23"/>
      <c r="KWA2" s="23"/>
      <c r="KWB2" s="23"/>
      <c r="KWC2" s="23"/>
      <c r="KWD2" s="93" t="s">
        <v>2452</v>
      </c>
      <c r="KWE2" s="23"/>
      <c r="KWF2" s="23"/>
      <c r="KWG2" s="23"/>
      <c r="KWH2" s="23"/>
      <c r="KWI2" s="23"/>
      <c r="KWJ2" s="23"/>
      <c r="KWK2" s="23"/>
      <c r="KWL2" s="93" t="s">
        <v>2452</v>
      </c>
      <c r="KWM2" s="23"/>
      <c r="KWN2" s="23"/>
      <c r="KWO2" s="23"/>
      <c r="KWP2" s="23"/>
      <c r="KWQ2" s="23"/>
      <c r="KWR2" s="23"/>
      <c r="KWS2" s="23"/>
      <c r="KWT2" s="93" t="s">
        <v>2452</v>
      </c>
      <c r="KWU2" s="23"/>
      <c r="KWV2" s="23"/>
      <c r="KWW2" s="23"/>
      <c r="KWX2" s="23"/>
      <c r="KWY2" s="23"/>
      <c r="KWZ2" s="23"/>
      <c r="KXA2" s="23"/>
      <c r="KXB2" s="93" t="s">
        <v>2452</v>
      </c>
      <c r="KXC2" s="23"/>
      <c r="KXD2" s="23"/>
      <c r="KXE2" s="23"/>
      <c r="KXF2" s="23"/>
      <c r="KXG2" s="23"/>
      <c r="KXH2" s="23"/>
      <c r="KXI2" s="23"/>
      <c r="KXJ2" s="93" t="s">
        <v>2452</v>
      </c>
      <c r="KXK2" s="23"/>
      <c r="KXL2" s="23"/>
      <c r="KXM2" s="23"/>
      <c r="KXN2" s="23"/>
      <c r="KXO2" s="23"/>
      <c r="KXP2" s="23"/>
      <c r="KXQ2" s="23"/>
      <c r="KXR2" s="93" t="s">
        <v>2452</v>
      </c>
      <c r="KXS2" s="23"/>
      <c r="KXT2" s="23"/>
      <c r="KXU2" s="23"/>
      <c r="KXV2" s="23"/>
      <c r="KXW2" s="23"/>
      <c r="KXX2" s="23"/>
      <c r="KXY2" s="23"/>
      <c r="KXZ2" s="93" t="s">
        <v>2452</v>
      </c>
      <c r="KYA2" s="23"/>
      <c r="KYB2" s="23"/>
      <c r="KYC2" s="23"/>
      <c r="KYD2" s="23"/>
      <c r="KYE2" s="23"/>
      <c r="KYF2" s="23"/>
      <c r="KYG2" s="23"/>
      <c r="KYH2" s="93" t="s">
        <v>2452</v>
      </c>
      <c r="KYI2" s="23"/>
      <c r="KYJ2" s="23"/>
      <c r="KYK2" s="23"/>
      <c r="KYL2" s="23"/>
      <c r="KYM2" s="23"/>
      <c r="KYN2" s="23"/>
      <c r="KYO2" s="23"/>
      <c r="KYP2" s="93" t="s">
        <v>2452</v>
      </c>
      <c r="KYQ2" s="23"/>
      <c r="KYR2" s="23"/>
      <c r="KYS2" s="23"/>
      <c r="KYT2" s="23"/>
      <c r="KYU2" s="23"/>
      <c r="KYV2" s="23"/>
      <c r="KYW2" s="23"/>
      <c r="KYX2" s="93" t="s">
        <v>2452</v>
      </c>
      <c r="KYY2" s="23"/>
      <c r="KYZ2" s="23"/>
      <c r="KZA2" s="23"/>
      <c r="KZB2" s="23"/>
      <c r="KZC2" s="23"/>
      <c r="KZD2" s="23"/>
      <c r="KZE2" s="23"/>
      <c r="KZF2" s="93" t="s">
        <v>2452</v>
      </c>
      <c r="KZG2" s="23"/>
      <c r="KZH2" s="23"/>
      <c r="KZI2" s="23"/>
      <c r="KZJ2" s="23"/>
      <c r="KZK2" s="23"/>
      <c r="KZL2" s="23"/>
      <c r="KZM2" s="23"/>
      <c r="KZN2" s="93" t="s">
        <v>2452</v>
      </c>
      <c r="KZO2" s="23"/>
      <c r="KZP2" s="23"/>
      <c r="KZQ2" s="23"/>
      <c r="KZR2" s="23"/>
      <c r="KZS2" s="23"/>
      <c r="KZT2" s="23"/>
      <c r="KZU2" s="23"/>
      <c r="KZV2" s="93" t="s">
        <v>2452</v>
      </c>
      <c r="KZW2" s="23"/>
      <c r="KZX2" s="23"/>
      <c r="KZY2" s="23"/>
      <c r="KZZ2" s="23"/>
      <c r="LAA2" s="23"/>
      <c r="LAB2" s="23"/>
      <c r="LAC2" s="23"/>
      <c r="LAD2" s="93" t="s">
        <v>2452</v>
      </c>
      <c r="LAE2" s="23"/>
      <c r="LAF2" s="23"/>
      <c r="LAG2" s="23"/>
      <c r="LAH2" s="23"/>
      <c r="LAI2" s="23"/>
      <c r="LAJ2" s="23"/>
      <c r="LAK2" s="23"/>
      <c r="LAL2" s="93" t="s">
        <v>2452</v>
      </c>
      <c r="LAM2" s="23"/>
      <c r="LAN2" s="23"/>
      <c r="LAO2" s="23"/>
      <c r="LAP2" s="23"/>
      <c r="LAQ2" s="23"/>
      <c r="LAR2" s="23"/>
      <c r="LAS2" s="23"/>
      <c r="LAT2" s="93" t="s">
        <v>2452</v>
      </c>
      <c r="LAU2" s="23"/>
      <c r="LAV2" s="23"/>
      <c r="LAW2" s="23"/>
      <c r="LAX2" s="23"/>
      <c r="LAY2" s="23"/>
      <c r="LAZ2" s="23"/>
      <c r="LBA2" s="23"/>
      <c r="LBB2" s="93" t="s">
        <v>2452</v>
      </c>
      <c r="LBC2" s="23"/>
      <c r="LBD2" s="23"/>
      <c r="LBE2" s="23"/>
      <c r="LBF2" s="23"/>
      <c r="LBG2" s="23"/>
      <c r="LBH2" s="23"/>
      <c r="LBI2" s="23"/>
      <c r="LBJ2" s="93" t="s">
        <v>2452</v>
      </c>
      <c r="LBK2" s="23"/>
      <c r="LBL2" s="23"/>
      <c r="LBM2" s="23"/>
      <c r="LBN2" s="23"/>
      <c r="LBO2" s="23"/>
      <c r="LBP2" s="23"/>
      <c r="LBQ2" s="23"/>
      <c r="LBR2" s="93" t="s">
        <v>2452</v>
      </c>
      <c r="LBS2" s="23"/>
      <c r="LBT2" s="23"/>
      <c r="LBU2" s="23"/>
      <c r="LBV2" s="23"/>
      <c r="LBW2" s="23"/>
      <c r="LBX2" s="23"/>
      <c r="LBY2" s="23"/>
      <c r="LBZ2" s="93" t="s">
        <v>2452</v>
      </c>
      <c r="LCA2" s="23"/>
      <c r="LCB2" s="23"/>
      <c r="LCC2" s="23"/>
      <c r="LCD2" s="23"/>
      <c r="LCE2" s="23"/>
      <c r="LCF2" s="23"/>
      <c r="LCG2" s="23"/>
      <c r="LCH2" s="93" t="s">
        <v>2452</v>
      </c>
      <c r="LCI2" s="23"/>
      <c r="LCJ2" s="23"/>
      <c r="LCK2" s="23"/>
      <c r="LCL2" s="23"/>
      <c r="LCM2" s="23"/>
      <c r="LCN2" s="23"/>
      <c r="LCO2" s="23"/>
      <c r="LCP2" s="93" t="s">
        <v>2452</v>
      </c>
      <c r="LCQ2" s="23"/>
      <c r="LCR2" s="23"/>
      <c r="LCS2" s="23"/>
      <c r="LCT2" s="23"/>
      <c r="LCU2" s="23"/>
      <c r="LCV2" s="23"/>
      <c r="LCW2" s="23"/>
      <c r="LCX2" s="93" t="s">
        <v>2452</v>
      </c>
      <c r="LCY2" s="23"/>
      <c r="LCZ2" s="23"/>
      <c r="LDA2" s="23"/>
      <c r="LDB2" s="23"/>
      <c r="LDC2" s="23"/>
      <c r="LDD2" s="23"/>
      <c r="LDE2" s="23"/>
      <c r="LDF2" s="93" t="s">
        <v>2452</v>
      </c>
      <c r="LDG2" s="23"/>
      <c r="LDH2" s="23"/>
      <c r="LDI2" s="23"/>
      <c r="LDJ2" s="23"/>
      <c r="LDK2" s="23"/>
      <c r="LDL2" s="23"/>
      <c r="LDM2" s="23"/>
      <c r="LDN2" s="93" t="s">
        <v>2452</v>
      </c>
      <c r="LDO2" s="23"/>
      <c r="LDP2" s="23"/>
      <c r="LDQ2" s="23"/>
      <c r="LDR2" s="23"/>
      <c r="LDS2" s="23"/>
      <c r="LDT2" s="23"/>
      <c r="LDU2" s="23"/>
      <c r="LDV2" s="93" t="s">
        <v>2452</v>
      </c>
      <c r="LDW2" s="23"/>
      <c r="LDX2" s="23"/>
      <c r="LDY2" s="23"/>
      <c r="LDZ2" s="23"/>
      <c r="LEA2" s="23"/>
      <c r="LEB2" s="23"/>
      <c r="LEC2" s="23"/>
      <c r="LED2" s="93" t="s">
        <v>2452</v>
      </c>
      <c r="LEE2" s="23"/>
      <c r="LEF2" s="23"/>
      <c r="LEG2" s="23"/>
      <c r="LEH2" s="23"/>
      <c r="LEI2" s="23"/>
      <c r="LEJ2" s="23"/>
      <c r="LEK2" s="23"/>
      <c r="LEL2" s="93" t="s">
        <v>2452</v>
      </c>
      <c r="LEM2" s="23"/>
      <c r="LEN2" s="23"/>
      <c r="LEO2" s="23"/>
      <c r="LEP2" s="23"/>
      <c r="LEQ2" s="23"/>
      <c r="LER2" s="23"/>
      <c r="LES2" s="23"/>
      <c r="LET2" s="93" t="s">
        <v>2452</v>
      </c>
      <c r="LEU2" s="23"/>
      <c r="LEV2" s="23"/>
      <c r="LEW2" s="23"/>
      <c r="LEX2" s="23"/>
      <c r="LEY2" s="23"/>
      <c r="LEZ2" s="23"/>
      <c r="LFA2" s="23"/>
      <c r="LFB2" s="93" t="s">
        <v>2452</v>
      </c>
      <c r="LFC2" s="23"/>
      <c r="LFD2" s="23"/>
      <c r="LFE2" s="23"/>
      <c r="LFF2" s="23"/>
      <c r="LFG2" s="23"/>
      <c r="LFH2" s="23"/>
      <c r="LFI2" s="23"/>
      <c r="LFJ2" s="93" t="s">
        <v>2452</v>
      </c>
      <c r="LFK2" s="23"/>
      <c r="LFL2" s="23"/>
      <c r="LFM2" s="23"/>
      <c r="LFN2" s="23"/>
      <c r="LFO2" s="23"/>
      <c r="LFP2" s="23"/>
      <c r="LFQ2" s="23"/>
      <c r="LFR2" s="93" t="s">
        <v>2452</v>
      </c>
      <c r="LFS2" s="23"/>
      <c r="LFT2" s="23"/>
      <c r="LFU2" s="23"/>
      <c r="LFV2" s="23"/>
      <c r="LFW2" s="23"/>
      <c r="LFX2" s="23"/>
      <c r="LFY2" s="23"/>
      <c r="LFZ2" s="93" t="s">
        <v>2452</v>
      </c>
      <c r="LGA2" s="23"/>
      <c r="LGB2" s="23"/>
      <c r="LGC2" s="23"/>
      <c r="LGD2" s="23"/>
      <c r="LGE2" s="23"/>
      <c r="LGF2" s="23"/>
      <c r="LGG2" s="23"/>
      <c r="LGH2" s="93" t="s">
        <v>2452</v>
      </c>
      <c r="LGI2" s="23"/>
      <c r="LGJ2" s="23"/>
      <c r="LGK2" s="23"/>
      <c r="LGL2" s="23"/>
      <c r="LGM2" s="23"/>
      <c r="LGN2" s="23"/>
      <c r="LGO2" s="23"/>
      <c r="LGP2" s="93" t="s">
        <v>2452</v>
      </c>
      <c r="LGQ2" s="23"/>
      <c r="LGR2" s="23"/>
      <c r="LGS2" s="23"/>
      <c r="LGT2" s="23"/>
      <c r="LGU2" s="23"/>
      <c r="LGV2" s="23"/>
      <c r="LGW2" s="23"/>
      <c r="LGX2" s="93" t="s">
        <v>2452</v>
      </c>
      <c r="LGY2" s="23"/>
      <c r="LGZ2" s="23"/>
      <c r="LHA2" s="23"/>
      <c r="LHB2" s="23"/>
      <c r="LHC2" s="23"/>
      <c r="LHD2" s="23"/>
      <c r="LHE2" s="23"/>
      <c r="LHF2" s="93" t="s">
        <v>2452</v>
      </c>
      <c r="LHG2" s="23"/>
      <c r="LHH2" s="23"/>
      <c r="LHI2" s="23"/>
      <c r="LHJ2" s="23"/>
      <c r="LHK2" s="23"/>
      <c r="LHL2" s="23"/>
      <c r="LHM2" s="23"/>
      <c r="LHN2" s="93" t="s">
        <v>2452</v>
      </c>
      <c r="LHO2" s="23"/>
      <c r="LHP2" s="23"/>
      <c r="LHQ2" s="23"/>
      <c r="LHR2" s="23"/>
      <c r="LHS2" s="23"/>
      <c r="LHT2" s="23"/>
      <c r="LHU2" s="23"/>
      <c r="LHV2" s="93" t="s">
        <v>2452</v>
      </c>
      <c r="LHW2" s="23"/>
      <c r="LHX2" s="23"/>
      <c r="LHY2" s="23"/>
      <c r="LHZ2" s="23"/>
      <c r="LIA2" s="23"/>
      <c r="LIB2" s="23"/>
      <c r="LIC2" s="23"/>
      <c r="LID2" s="93" t="s">
        <v>2452</v>
      </c>
      <c r="LIE2" s="23"/>
      <c r="LIF2" s="23"/>
      <c r="LIG2" s="23"/>
      <c r="LIH2" s="23"/>
      <c r="LII2" s="23"/>
      <c r="LIJ2" s="23"/>
      <c r="LIK2" s="23"/>
      <c r="LIL2" s="93" t="s">
        <v>2452</v>
      </c>
      <c r="LIM2" s="23"/>
      <c r="LIN2" s="23"/>
      <c r="LIO2" s="23"/>
      <c r="LIP2" s="23"/>
      <c r="LIQ2" s="23"/>
      <c r="LIR2" s="23"/>
      <c r="LIS2" s="23"/>
      <c r="LIT2" s="93" t="s">
        <v>2452</v>
      </c>
      <c r="LIU2" s="23"/>
      <c r="LIV2" s="23"/>
      <c r="LIW2" s="23"/>
      <c r="LIX2" s="23"/>
      <c r="LIY2" s="23"/>
      <c r="LIZ2" s="23"/>
      <c r="LJA2" s="23"/>
      <c r="LJB2" s="93" t="s">
        <v>2452</v>
      </c>
      <c r="LJC2" s="23"/>
      <c r="LJD2" s="23"/>
      <c r="LJE2" s="23"/>
      <c r="LJF2" s="23"/>
      <c r="LJG2" s="23"/>
      <c r="LJH2" s="23"/>
      <c r="LJI2" s="23"/>
      <c r="LJJ2" s="93" t="s">
        <v>2452</v>
      </c>
      <c r="LJK2" s="23"/>
      <c r="LJL2" s="23"/>
      <c r="LJM2" s="23"/>
      <c r="LJN2" s="23"/>
      <c r="LJO2" s="23"/>
      <c r="LJP2" s="23"/>
      <c r="LJQ2" s="23"/>
      <c r="LJR2" s="93" t="s">
        <v>2452</v>
      </c>
      <c r="LJS2" s="23"/>
      <c r="LJT2" s="23"/>
      <c r="LJU2" s="23"/>
      <c r="LJV2" s="23"/>
      <c r="LJW2" s="23"/>
      <c r="LJX2" s="23"/>
      <c r="LJY2" s="23"/>
      <c r="LJZ2" s="93" t="s">
        <v>2452</v>
      </c>
      <c r="LKA2" s="23"/>
      <c r="LKB2" s="23"/>
      <c r="LKC2" s="23"/>
      <c r="LKD2" s="23"/>
      <c r="LKE2" s="23"/>
      <c r="LKF2" s="23"/>
      <c r="LKG2" s="23"/>
      <c r="LKH2" s="93" t="s">
        <v>2452</v>
      </c>
      <c r="LKI2" s="23"/>
      <c r="LKJ2" s="23"/>
      <c r="LKK2" s="23"/>
      <c r="LKL2" s="23"/>
      <c r="LKM2" s="23"/>
      <c r="LKN2" s="23"/>
      <c r="LKO2" s="23"/>
      <c r="LKP2" s="93" t="s">
        <v>2452</v>
      </c>
      <c r="LKQ2" s="23"/>
      <c r="LKR2" s="23"/>
      <c r="LKS2" s="23"/>
      <c r="LKT2" s="23"/>
      <c r="LKU2" s="23"/>
      <c r="LKV2" s="23"/>
      <c r="LKW2" s="23"/>
      <c r="LKX2" s="93" t="s">
        <v>2452</v>
      </c>
      <c r="LKY2" s="23"/>
      <c r="LKZ2" s="23"/>
      <c r="LLA2" s="23"/>
      <c r="LLB2" s="23"/>
      <c r="LLC2" s="23"/>
      <c r="LLD2" s="23"/>
      <c r="LLE2" s="23"/>
      <c r="LLF2" s="93" t="s">
        <v>2452</v>
      </c>
      <c r="LLG2" s="23"/>
      <c r="LLH2" s="23"/>
      <c r="LLI2" s="23"/>
      <c r="LLJ2" s="23"/>
      <c r="LLK2" s="23"/>
      <c r="LLL2" s="23"/>
      <c r="LLM2" s="23"/>
      <c r="LLN2" s="93" t="s">
        <v>2452</v>
      </c>
      <c r="LLO2" s="23"/>
      <c r="LLP2" s="23"/>
      <c r="LLQ2" s="23"/>
      <c r="LLR2" s="23"/>
      <c r="LLS2" s="23"/>
      <c r="LLT2" s="23"/>
      <c r="LLU2" s="23"/>
      <c r="LLV2" s="93" t="s">
        <v>2452</v>
      </c>
      <c r="LLW2" s="23"/>
      <c r="LLX2" s="23"/>
      <c r="LLY2" s="23"/>
      <c r="LLZ2" s="23"/>
      <c r="LMA2" s="23"/>
      <c r="LMB2" s="23"/>
      <c r="LMC2" s="23"/>
      <c r="LMD2" s="93" t="s">
        <v>2452</v>
      </c>
      <c r="LME2" s="23"/>
      <c r="LMF2" s="23"/>
      <c r="LMG2" s="23"/>
      <c r="LMH2" s="23"/>
      <c r="LMI2" s="23"/>
      <c r="LMJ2" s="23"/>
      <c r="LMK2" s="23"/>
      <c r="LML2" s="93" t="s">
        <v>2452</v>
      </c>
      <c r="LMM2" s="23"/>
      <c r="LMN2" s="23"/>
      <c r="LMO2" s="23"/>
      <c r="LMP2" s="23"/>
      <c r="LMQ2" s="23"/>
      <c r="LMR2" s="23"/>
      <c r="LMS2" s="23"/>
      <c r="LMT2" s="93" t="s">
        <v>2452</v>
      </c>
      <c r="LMU2" s="23"/>
      <c r="LMV2" s="23"/>
      <c r="LMW2" s="23"/>
      <c r="LMX2" s="23"/>
      <c r="LMY2" s="23"/>
      <c r="LMZ2" s="23"/>
      <c r="LNA2" s="23"/>
      <c r="LNB2" s="93" t="s">
        <v>2452</v>
      </c>
      <c r="LNC2" s="23"/>
      <c r="LND2" s="23"/>
      <c r="LNE2" s="23"/>
      <c r="LNF2" s="23"/>
      <c r="LNG2" s="23"/>
      <c r="LNH2" s="23"/>
      <c r="LNI2" s="23"/>
      <c r="LNJ2" s="93" t="s">
        <v>2452</v>
      </c>
      <c r="LNK2" s="23"/>
      <c r="LNL2" s="23"/>
      <c r="LNM2" s="23"/>
      <c r="LNN2" s="23"/>
      <c r="LNO2" s="23"/>
      <c r="LNP2" s="23"/>
      <c r="LNQ2" s="23"/>
      <c r="LNR2" s="93" t="s">
        <v>2452</v>
      </c>
      <c r="LNS2" s="23"/>
      <c r="LNT2" s="23"/>
      <c r="LNU2" s="23"/>
      <c r="LNV2" s="23"/>
      <c r="LNW2" s="23"/>
      <c r="LNX2" s="23"/>
      <c r="LNY2" s="23"/>
      <c r="LNZ2" s="93" t="s">
        <v>2452</v>
      </c>
      <c r="LOA2" s="23"/>
      <c r="LOB2" s="23"/>
      <c r="LOC2" s="23"/>
      <c r="LOD2" s="23"/>
      <c r="LOE2" s="23"/>
      <c r="LOF2" s="23"/>
      <c r="LOG2" s="23"/>
      <c r="LOH2" s="93" t="s">
        <v>2452</v>
      </c>
      <c r="LOI2" s="23"/>
      <c r="LOJ2" s="23"/>
      <c r="LOK2" s="23"/>
      <c r="LOL2" s="23"/>
      <c r="LOM2" s="23"/>
      <c r="LON2" s="23"/>
      <c r="LOO2" s="23"/>
      <c r="LOP2" s="93" t="s">
        <v>2452</v>
      </c>
      <c r="LOQ2" s="23"/>
      <c r="LOR2" s="23"/>
      <c r="LOS2" s="23"/>
      <c r="LOT2" s="23"/>
      <c r="LOU2" s="23"/>
      <c r="LOV2" s="23"/>
      <c r="LOW2" s="23"/>
      <c r="LOX2" s="93" t="s">
        <v>2452</v>
      </c>
      <c r="LOY2" s="23"/>
      <c r="LOZ2" s="23"/>
      <c r="LPA2" s="23"/>
      <c r="LPB2" s="23"/>
      <c r="LPC2" s="23"/>
      <c r="LPD2" s="23"/>
      <c r="LPE2" s="23"/>
      <c r="LPF2" s="93" t="s">
        <v>2452</v>
      </c>
      <c r="LPG2" s="23"/>
      <c r="LPH2" s="23"/>
      <c r="LPI2" s="23"/>
      <c r="LPJ2" s="23"/>
      <c r="LPK2" s="23"/>
      <c r="LPL2" s="23"/>
      <c r="LPM2" s="23"/>
      <c r="LPN2" s="93" t="s">
        <v>2452</v>
      </c>
      <c r="LPO2" s="23"/>
      <c r="LPP2" s="23"/>
      <c r="LPQ2" s="23"/>
      <c r="LPR2" s="23"/>
      <c r="LPS2" s="23"/>
      <c r="LPT2" s="23"/>
      <c r="LPU2" s="23"/>
      <c r="LPV2" s="93" t="s">
        <v>2452</v>
      </c>
      <c r="LPW2" s="23"/>
      <c r="LPX2" s="23"/>
      <c r="LPY2" s="23"/>
      <c r="LPZ2" s="23"/>
      <c r="LQA2" s="23"/>
      <c r="LQB2" s="23"/>
      <c r="LQC2" s="23"/>
      <c r="LQD2" s="93" t="s">
        <v>2452</v>
      </c>
      <c r="LQE2" s="23"/>
      <c r="LQF2" s="23"/>
      <c r="LQG2" s="23"/>
      <c r="LQH2" s="23"/>
      <c r="LQI2" s="23"/>
      <c r="LQJ2" s="23"/>
      <c r="LQK2" s="23"/>
      <c r="LQL2" s="93" t="s">
        <v>2452</v>
      </c>
      <c r="LQM2" s="23"/>
      <c r="LQN2" s="23"/>
      <c r="LQO2" s="23"/>
      <c r="LQP2" s="23"/>
      <c r="LQQ2" s="23"/>
      <c r="LQR2" s="23"/>
      <c r="LQS2" s="23"/>
      <c r="LQT2" s="93" t="s">
        <v>2452</v>
      </c>
      <c r="LQU2" s="23"/>
      <c r="LQV2" s="23"/>
      <c r="LQW2" s="23"/>
      <c r="LQX2" s="23"/>
      <c r="LQY2" s="23"/>
      <c r="LQZ2" s="23"/>
      <c r="LRA2" s="23"/>
      <c r="LRB2" s="93" t="s">
        <v>2452</v>
      </c>
      <c r="LRC2" s="23"/>
      <c r="LRD2" s="23"/>
      <c r="LRE2" s="23"/>
      <c r="LRF2" s="23"/>
      <c r="LRG2" s="23"/>
      <c r="LRH2" s="23"/>
      <c r="LRI2" s="23"/>
      <c r="LRJ2" s="93" t="s">
        <v>2452</v>
      </c>
      <c r="LRK2" s="23"/>
      <c r="LRL2" s="23"/>
      <c r="LRM2" s="23"/>
      <c r="LRN2" s="23"/>
      <c r="LRO2" s="23"/>
      <c r="LRP2" s="23"/>
      <c r="LRQ2" s="23"/>
      <c r="LRR2" s="93" t="s">
        <v>2452</v>
      </c>
      <c r="LRS2" s="23"/>
      <c r="LRT2" s="23"/>
      <c r="LRU2" s="23"/>
      <c r="LRV2" s="23"/>
      <c r="LRW2" s="23"/>
      <c r="LRX2" s="23"/>
      <c r="LRY2" s="23"/>
      <c r="LRZ2" s="93" t="s">
        <v>2452</v>
      </c>
      <c r="LSA2" s="23"/>
      <c r="LSB2" s="23"/>
      <c r="LSC2" s="23"/>
      <c r="LSD2" s="23"/>
      <c r="LSE2" s="23"/>
      <c r="LSF2" s="23"/>
      <c r="LSG2" s="23"/>
      <c r="LSH2" s="93" t="s">
        <v>2452</v>
      </c>
      <c r="LSI2" s="23"/>
      <c r="LSJ2" s="23"/>
      <c r="LSK2" s="23"/>
      <c r="LSL2" s="23"/>
      <c r="LSM2" s="23"/>
      <c r="LSN2" s="23"/>
      <c r="LSO2" s="23"/>
      <c r="LSP2" s="93" t="s">
        <v>2452</v>
      </c>
      <c r="LSQ2" s="23"/>
      <c r="LSR2" s="23"/>
      <c r="LSS2" s="23"/>
      <c r="LST2" s="23"/>
      <c r="LSU2" s="23"/>
      <c r="LSV2" s="23"/>
      <c r="LSW2" s="23"/>
      <c r="LSX2" s="93" t="s">
        <v>2452</v>
      </c>
      <c r="LSY2" s="23"/>
      <c r="LSZ2" s="23"/>
      <c r="LTA2" s="23"/>
      <c r="LTB2" s="23"/>
      <c r="LTC2" s="23"/>
      <c r="LTD2" s="23"/>
      <c r="LTE2" s="23"/>
      <c r="LTF2" s="93" t="s">
        <v>2452</v>
      </c>
      <c r="LTG2" s="23"/>
      <c r="LTH2" s="23"/>
      <c r="LTI2" s="23"/>
      <c r="LTJ2" s="23"/>
      <c r="LTK2" s="23"/>
      <c r="LTL2" s="23"/>
      <c r="LTM2" s="23"/>
      <c r="LTN2" s="93" t="s">
        <v>2452</v>
      </c>
      <c r="LTO2" s="23"/>
      <c r="LTP2" s="23"/>
      <c r="LTQ2" s="23"/>
      <c r="LTR2" s="23"/>
      <c r="LTS2" s="23"/>
      <c r="LTT2" s="23"/>
      <c r="LTU2" s="23"/>
      <c r="LTV2" s="93" t="s">
        <v>2452</v>
      </c>
      <c r="LTW2" s="23"/>
      <c r="LTX2" s="23"/>
      <c r="LTY2" s="23"/>
      <c r="LTZ2" s="23"/>
      <c r="LUA2" s="23"/>
      <c r="LUB2" s="23"/>
      <c r="LUC2" s="23"/>
      <c r="LUD2" s="93" t="s">
        <v>2452</v>
      </c>
      <c r="LUE2" s="23"/>
      <c r="LUF2" s="23"/>
      <c r="LUG2" s="23"/>
      <c r="LUH2" s="23"/>
      <c r="LUI2" s="23"/>
      <c r="LUJ2" s="23"/>
      <c r="LUK2" s="23"/>
      <c r="LUL2" s="93" t="s">
        <v>2452</v>
      </c>
      <c r="LUM2" s="23"/>
      <c r="LUN2" s="23"/>
      <c r="LUO2" s="23"/>
      <c r="LUP2" s="23"/>
      <c r="LUQ2" s="23"/>
      <c r="LUR2" s="23"/>
      <c r="LUS2" s="23"/>
      <c r="LUT2" s="93" t="s">
        <v>2452</v>
      </c>
      <c r="LUU2" s="23"/>
      <c r="LUV2" s="23"/>
      <c r="LUW2" s="23"/>
      <c r="LUX2" s="23"/>
      <c r="LUY2" s="23"/>
      <c r="LUZ2" s="23"/>
      <c r="LVA2" s="23"/>
      <c r="LVB2" s="93" t="s">
        <v>2452</v>
      </c>
      <c r="LVC2" s="23"/>
      <c r="LVD2" s="23"/>
      <c r="LVE2" s="23"/>
      <c r="LVF2" s="23"/>
      <c r="LVG2" s="23"/>
      <c r="LVH2" s="23"/>
      <c r="LVI2" s="23"/>
      <c r="LVJ2" s="93" t="s">
        <v>2452</v>
      </c>
      <c r="LVK2" s="23"/>
      <c r="LVL2" s="23"/>
      <c r="LVM2" s="23"/>
      <c r="LVN2" s="23"/>
      <c r="LVO2" s="23"/>
      <c r="LVP2" s="23"/>
      <c r="LVQ2" s="23"/>
      <c r="LVR2" s="93" t="s">
        <v>2452</v>
      </c>
      <c r="LVS2" s="23"/>
      <c r="LVT2" s="23"/>
      <c r="LVU2" s="23"/>
      <c r="LVV2" s="23"/>
      <c r="LVW2" s="23"/>
      <c r="LVX2" s="23"/>
      <c r="LVY2" s="23"/>
      <c r="LVZ2" s="93" t="s">
        <v>2452</v>
      </c>
      <c r="LWA2" s="23"/>
      <c r="LWB2" s="23"/>
      <c r="LWC2" s="23"/>
      <c r="LWD2" s="23"/>
      <c r="LWE2" s="23"/>
      <c r="LWF2" s="23"/>
      <c r="LWG2" s="23"/>
      <c r="LWH2" s="93" t="s">
        <v>2452</v>
      </c>
      <c r="LWI2" s="23"/>
      <c r="LWJ2" s="23"/>
      <c r="LWK2" s="23"/>
      <c r="LWL2" s="23"/>
      <c r="LWM2" s="23"/>
      <c r="LWN2" s="23"/>
      <c r="LWO2" s="23"/>
      <c r="LWP2" s="93" t="s">
        <v>2452</v>
      </c>
      <c r="LWQ2" s="23"/>
      <c r="LWR2" s="23"/>
      <c r="LWS2" s="23"/>
      <c r="LWT2" s="23"/>
      <c r="LWU2" s="23"/>
      <c r="LWV2" s="23"/>
      <c r="LWW2" s="23"/>
      <c r="LWX2" s="93" t="s">
        <v>2452</v>
      </c>
      <c r="LWY2" s="23"/>
      <c r="LWZ2" s="23"/>
      <c r="LXA2" s="23"/>
      <c r="LXB2" s="23"/>
      <c r="LXC2" s="23"/>
      <c r="LXD2" s="23"/>
      <c r="LXE2" s="23"/>
      <c r="LXF2" s="93" t="s">
        <v>2452</v>
      </c>
      <c r="LXG2" s="23"/>
      <c r="LXH2" s="23"/>
      <c r="LXI2" s="23"/>
      <c r="LXJ2" s="23"/>
      <c r="LXK2" s="23"/>
      <c r="LXL2" s="23"/>
      <c r="LXM2" s="23"/>
      <c r="LXN2" s="93" t="s">
        <v>2452</v>
      </c>
      <c r="LXO2" s="23"/>
      <c r="LXP2" s="23"/>
      <c r="LXQ2" s="23"/>
      <c r="LXR2" s="23"/>
      <c r="LXS2" s="23"/>
      <c r="LXT2" s="23"/>
      <c r="LXU2" s="23"/>
      <c r="LXV2" s="93" t="s">
        <v>2452</v>
      </c>
      <c r="LXW2" s="23"/>
      <c r="LXX2" s="23"/>
      <c r="LXY2" s="23"/>
      <c r="LXZ2" s="23"/>
      <c r="LYA2" s="23"/>
      <c r="LYB2" s="23"/>
      <c r="LYC2" s="23"/>
      <c r="LYD2" s="93" t="s">
        <v>2452</v>
      </c>
      <c r="LYE2" s="23"/>
      <c r="LYF2" s="23"/>
      <c r="LYG2" s="23"/>
      <c r="LYH2" s="23"/>
      <c r="LYI2" s="23"/>
      <c r="LYJ2" s="23"/>
      <c r="LYK2" s="23"/>
      <c r="LYL2" s="93" t="s">
        <v>2452</v>
      </c>
      <c r="LYM2" s="23"/>
      <c r="LYN2" s="23"/>
      <c r="LYO2" s="23"/>
      <c r="LYP2" s="23"/>
      <c r="LYQ2" s="23"/>
      <c r="LYR2" s="23"/>
      <c r="LYS2" s="23"/>
      <c r="LYT2" s="93" t="s">
        <v>2452</v>
      </c>
      <c r="LYU2" s="23"/>
      <c r="LYV2" s="23"/>
      <c r="LYW2" s="23"/>
      <c r="LYX2" s="23"/>
      <c r="LYY2" s="23"/>
      <c r="LYZ2" s="23"/>
      <c r="LZA2" s="23"/>
      <c r="LZB2" s="93" t="s">
        <v>2452</v>
      </c>
      <c r="LZC2" s="23"/>
      <c r="LZD2" s="23"/>
      <c r="LZE2" s="23"/>
      <c r="LZF2" s="23"/>
      <c r="LZG2" s="23"/>
      <c r="LZH2" s="23"/>
      <c r="LZI2" s="23"/>
      <c r="LZJ2" s="93" t="s">
        <v>2452</v>
      </c>
      <c r="LZK2" s="23"/>
      <c r="LZL2" s="23"/>
      <c r="LZM2" s="23"/>
      <c r="LZN2" s="23"/>
      <c r="LZO2" s="23"/>
      <c r="LZP2" s="23"/>
      <c r="LZQ2" s="23"/>
      <c r="LZR2" s="93" t="s">
        <v>2452</v>
      </c>
      <c r="LZS2" s="23"/>
      <c r="LZT2" s="23"/>
      <c r="LZU2" s="23"/>
      <c r="LZV2" s="23"/>
      <c r="LZW2" s="23"/>
      <c r="LZX2" s="23"/>
      <c r="LZY2" s="23"/>
      <c r="LZZ2" s="93" t="s">
        <v>2452</v>
      </c>
      <c r="MAA2" s="23"/>
      <c r="MAB2" s="23"/>
      <c r="MAC2" s="23"/>
      <c r="MAD2" s="23"/>
      <c r="MAE2" s="23"/>
      <c r="MAF2" s="23"/>
      <c r="MAG2" s="23"/>
      <c r="MAH2" s="93" t="s">
        <v>2452</v>
      </c>
      <c r="MAI2" s="23"/>
      <c r="MAJ2" s="23"/>
      <c r="MAK2" s="23"/>
      <c r="MAL2" s="23"/>
      <c r="MAM2" s="23"/>
      <c r="MAN2" s="23"/>
      <c r="MAO2" s="23"/>
      <c r="MAP2" s="93" t="s">
        <v>2452</v>
      </c>
      <c r="MAQ2" s="23"/>
      <c r="MAR2" s="23"/>
      <c r="MAS2" s="23"/>
      <c r="MAT2" s="23"/>
      <c r="MAU2" s="23"/>
      <c r="MAV2" s="23"/>
      <c r="MAW2" s="23"/>
      <c r="MAX2" s="93" t="s">
        <v>2452</v>
      </c>
      <c r="MAY2" s="23"/>
      <c r="MAZ2" s="23"/>
      <c r="MBA2" s="23"/>
      <c r="MBB2" s="23"/>
      <c r="MBC2" s="23"/>
      <c r="MBD2" s="23"/>
      <c r="MBE2" s="23"/>
      <c r="MBF2" s="93" t="s">
        <v>2452</v>
      </c>
      <c r="MBG2" s="23"/>
      <c r="MBH2" s="23"/>
      <c r="MBI2" s="23"/>
      <c r="MBJ2" s="23"/>
      <c r="MBK2" s="23"/>
      <c r="MBL2" s="23"/>
      <c r="MBM2" s="23"/>
      <c r="MBN2" s="93" t="s">
        <v>2452</v>
      </c>
      <c r="MBO2" s="23"/>
      <c r="MBP2" s="23"/>
      <c r="MBQ2" s="23"/>
      <c r="MBR2" s="23"/>
      <c r="MBS2" s="23"/>
      <c r="MBT2" s="23"/>
      <c r="MBU2" s="23"/>
      <c r="MBV2" s="93" t="s">
        <v>2452</v>
      </c>
      <c r="MBW2" s="23"/>
      <c r="MBX2" s="23"/>
      <c r="MBY2" s="23"/>
      <c r="MBZ2" s="23"/>
      <c r="MCA2" s="23"/>
      <c r="MCB2" s="23"/>
      <c r="MCC2" s="23"/>
      <c r="MCD2" s="93" t="s">
        <v>2452</v>
      </c>
      <c r="MCE2" s="23"/>
      <c r="MCF2" s="23"/>
      <c r="MCG2" s="23"/>
      <c r="MCH2" s="23"/>
      <c r="MCI2" s="23"/>
      <c r="MCJ2" s="23"/>
      <c r="MCK2" s="23"/>
      <c r="MCL2" s="93" t="s">
        <v>2452</v>
      </c>
      <c r="MCM2" s="23"/>
      <c r="MCN2" s="23"/>
      <c r="MCO2" s="23"/>
      <c r="MCP2" s="23"/>
      <c r="MCQ2" s="23"/>
      <c r="MCR2" s="23"/>
      <c r="MCS2" s="23"/>
      <c r="MCT2" s="93" t="s">
        <v>2452</v>
      </c>
      <c r="MCU2" s="23"/>
      <c r="MCV2" s="23"/>
      <c r="MCW2" s="23"/>
      <c r="MCX2" s="23"/>
      <c r="MCY2" s="23"/>
      <c r="MCZ2" s="23"/>
      <c r="MDA2" s="23"/>
      <c r="MDB2" s="93" t="s">
        <v>2452</v>
      </c>
      <c r="MDC2" s="23"/>
      <c r="MDD2" s="23"/>
      <c r="MDE2" s="23"/>
      <c r="MDF2" s="23"/>
      <c r="MDG2" s="23"/>
      <c r="MDH2" s="23"/>
      <c r="MDI2" s="23"/>
      <c r="MDJ2" s="93" t="s">
        <v>2452</v>
      </c>
      <c r="MDK2" s="23"/>
      <c r="MDL2" s="23"/>
      <c r="MDM2" s="23"/>
      <c r="MDN2" s="23"/>
      <c r="MDO2" s="23"/>
      <c r="MDP2" s="23"/>
      <c r="MDQ2" s="23"/>
      <c r="MDR2" s="93" t="s">
        <v>2452</v>
      </c>
      <c r="MDS2" s="23"/>
      <c r="MDT2" s="23"/>
      <c r="MDU2" s="23"/>
      <c r="MDV2" s="23"/>
      <c r="MDW2" s="23"/>
      <c r="MDX2" s="23"/>
      <c r="MDY2" s="23"/>
      <c r="MDZ2" s="93" t="s">
        <v>2452</v>
      </c>
      <c r="MEA2" s="23"/>
      <c r="MEB2" s="23"/>
      <c r="MEC2" s="23"/>
      <c r="MED2" s="23"/>
      <c r="MEE2" s="23"/>
      <c r="MEF2" s="23"/>
      <c r="MEG2" s="23"/>
      <c r="MEH2" s="93" t="s">
        <v>2452</v>
      </c>
      <c r="MEI2" s="23"/>
      <c r="MEJ2" s="23"/>
      <c r="MEK2" s="23"/>
      <c r="MEL2" s="23"/>
      <c r="MEM2" s="23"/>
      <c r="MEN2" s="23"/>
      <c r="MEO2" s="23"/>
      <c r="MEP2" s="93" t="s">
        <v>2452</v>
      </c>
      <c r="MEQ2" s="23"/>
      <c r="MER2" s="23"/>
      <c r="MES2" s="23"/>
      <c r="MET2" s="23"/>
      <c r="MEU2" s="23"/>
      <c r="MEV2" s="23"/>
      <c r="MEW2" s="23"/>
      <c r="MEX2" s="93" t="s">
        <v>2452</v>
      </c>
      <c r="MEY2" s="23"/>
      <c r="MEZ2" s="23"/>
      <c r="MFA2" s="23"/>
      <c r="MFB2" s="23"/>
      <c r="MFC2" s="23"/>
      <c r="MFD2" s="23"/>
      <c r="MFE2" s="23"/>
      <c r="MFF2" s="93" t="s">
        <v>2452</v>
      </c>
      <c r="MFG2" s="23"/>
      <c r="MFH2" s="23"/>
      <c r="MFI2" s="23"/>
      <c r="MFJ2" s="23"/>
      <c r="MFK2" s="23"/>
      <c r="MFL2" s="23"/>
      <c r="MFM2" s="23"/>
      <c r="MFN2" s="93" t="s">
        <v>2452</v>
      </c>
      <c r="MFO2" s="23"/>
      <c r="MFP2" s="23"/>
      <c r="MFQ2" s="23"/>
      <c r="MFR2" s="23"/>
      <c r="MFS2" s="23"/>
      <c r="MFT2" s="23"/>
      <c r="MFU2" s="23"/>
      <c r="MFV2" s="93" t="s">
        <v>2452</v>
      </c>
      <c r="MFW2" s="23"/>
      <c r="MFX2" s="23"/>
      <c r="MFY2" s="23"/>
      <c r="MFZ2" s="23"/>
      <c r="MGA2" s="23"/>
      <c r="MGB2" s="23"/>
      <c r="MGC2" s="23"/>
      <c r="MGD2" s="93" t="s">
        <v>2452</v>
      </c>
      <c r="MGE2" s="23"/>
      <c r="MGF2" s="23"/>
      <c r="MGG2" s="23"/>
      <c r="MGH2" s="23"/>
      <c r="MGI2" s="23"/>
      <c r="MGJ2" s="23"/>
      <c r="MGK2" s="23"/>
      <c r="MGL2" s="93" t="s">
        <v>2452</v>
      </c>
      <c r="MGM2" s="23"/>
      <c r="MGN2" s="23"/>
      <c r="MGO2" s="23"/>
      <c r="MGP2" s="23"/>
      <c r="MGQ2" s="23"/>
      <c r="MGR2" s="23"/>
      <c r="MGS2" s="23"/>
      <c r="MGT2" s="93" t="s">
        <v>2452</v>
      </c>
      <c r="MGU2" s="23"/>
      <c r="MGV2" s="23"/>
      <c r="MGW2" s="23"/>
      <c r="MGX2" s="23"/>
      <c r="MGY2" s="23"/>
      <c r="MGZ2" s="23"/>
      <c r="MHA2" s="23"/>
      <c r="MHB2" s="93" t="s">
        <v>2452</v>
      </c>
      <c r="MHC2" s="23"/>
      <c r="MHD2" s="23"/>
      <c r="MHE2" s="23"/>
      <c r="MHF2" s="23"/>
      <c r="MHG2" s="23"/>
      <c r="MHH2" s="23"/>
      <c r="MHI2" s="23"/>
      <c r="MHJ2" s="93" t="s">
        <v>2452</v>
      </c>
      <c r="MHK2" s="23"/>
      <c r="MHL2" s="23"/>
      <c r="MHM2" s="23"/>
      <c r="MHN2" s="23"/>
      <c r="MHO2" s="23"/>
      <c r="MHP2" s="23"/>
      <c r="MHQ2" s="23"/>
      <c r="MHR2" s="93" t="s">
        <v>2452</v>
      </c>
      <c r="MHS2" s="23"/>
      <c r="MHT2" s="23"/>
      <c r="MHU2" s="23"/>
      <c r="MHV2" s="23"/>
      <c r="MHW2" s="23"/>
      <c r="MHX2" s="23"/>
      <c r="MHY2" s="23"/>
      <c r="MHZ2" s="93" t="s">
        <v>2452</v>
      </c>
      <c r="MIA2" s="23"/>
      <c r="MIB2" s="23"/>
      <c r="MIC2" s="23"/>
      <c r="MID2" s="23"/>
      <c r="MIE2" s="23"/>
      <c r="MIF2" s="23"/>
      <c r="MIG2" s="23"/>
      <c r="MIH2" s="93" t="s">
        <v>2452</v>
      </c>
      <c r="MII2" s="23"/>
      <c r="MIJ2" s="23"/>
      <c r="MIK2" s="23"/>
      <c r="MIL2" s="23"/>
      <c r="MIM2" s="23"/>
      <c r="MIN2" s="23"/>
      <c r="MIO2" s="23"/>
      <c r="MIP2" s="93" t="s">
        <v>2452</v>
      </c>
      <c r="MIQ2" s="23"/>
      <c r="MIR2" s="23"/>
      <c r="MIS2" s="23"/>
      <c r="MIT2" s="23"/>
      <c r="MIU2" s="23"/>
      <c r="MIV2" s="23"/>
      <c r="MIW2" s="23"/>
      <c r="MIX2" s="93" t="s">
        <v>2452</v>
      </c>
      <c r="MIY2" s="23"/>
      <c r="MIZ2" s="23"/>
      <c r="MJA2" s="23"/>
      <c r="MJB2" s="23"/>
      <c r="MJC2" s="23"/>
      <c r="MJD2" s="23"/>
      <c r="MJE2" s="23"/>
      <c r="MJF2" s="93" t="s">
        <v>2452</v>
      </c>
      <c r="MJG2" s="23"/>
      <c r="MJH2" s="23"/>
      <c r="MJI2" s="23"/>
      <c r="MJJ2" s="23"/>
      <c r="MJK2" s="23"/>
      <c r="MJL2" s="23"/>
      <c r="MJM2" s="23"/>
      <c r="MJN2" s="93" t="s">
        <v>2452</v>
      </c>
      <c r="MJO2" s="23"/>
      <c r="MJP2" s="23"/>
      <c r="MJQ2" s="23"/>
      <c r="MJR2" s="23"/>
      <c r="MJS2" s="23"/>
      <c r="MJT2" s="23"/>
      <c r="MJU2" s="23"/>
      <c r="MJV2" s="93" t="s">
        <v>2452</v>
      </c>
      <c r="MJW2" s="23"/>
      <c r="MJX2" s="23"/>
      <c r="MJY2" s="23"/>
      <c r="MJZ2" s="23"/>
      <c r="MKA2" s="23"/>
      <c r="MKB2" s="23"/>
      <c r="MKC2" s="23"/>
      <c r="MKD2" s="93" t="s">
        <v>2452</v>
      </c>
      <c r="MKE2" s="23"/>
      <c r="MKF2" s="23"/>
      <c r="MKG2" s="23"/>
      <c r="MKH2" s="23"/>
      <c r="MKI2" s="23"/>
      <c r="MKJ2" s="23"/>
      <c r="MKK2" s="23"/>
      <c r="MKL2" s="93" t="s">
        <v>2452</v>
      </c>
      <c r="MKM2" s="23"/>
      <c r="MKN2" s="23"/>
      <c r="MKO2" s="23"/>
      <c r="MKP2" s="23"/>
      <c r="MKQ2" s="23"/>
      <c r="MKR2" s="23"/>
      <c r="MKS2" s="23"/>
      <c r="MKT2" s="93" t="s">
        <v>2452</v>
      </c>
      <c r="MKU2" s="23"/>
      <c r="MKV2" s="23"/>
      <c r="MKW2" s="23"/>
      <c r="MKX2" s="23"/>
      <c r="MKY2" s="23"/>
      <c r="MKZ2" s="23"/>
      <c r="MLA2" s="23"/>
      <c r="MLB2" s="93" t="s">
        <v>2452</v>
      </c>
      <c r="MLC2" s="23"/>
      <c r="MLD2" s="23"/>
      <c r="MLE2" s="23"/>
      <c r="MLF2" s="23"/>
      <c r="MLG2" s="23"/>
      <c r="MLH2" s="23"/>
      <c r="MLI2" s="23"/>
      <c r="MLJ2" s="93" t="s">
        <v>2452</v>
      </c>
      <c r="MLK2" s="23"/>
      <c r="MLL2" s="23"/>
      <c r="MLM2" s="23"/>
      <c r="MLN2" s="23"/>
      <c r="MLO2" s="23"/>
      <c r="MLP2" s="23"/>
      <c r="MLQ2" s="23"/>
      <c r="MLR2" s="93" t="s">
        <v>2452</v>
      </c>
      <c r="MLS2" s="23"/>
      <c r="MLT2" s="23"/>
      <c r="MLU2" s="23"/>
      <c r="MLV2" s="23"/>
      <c r="MLW2" s="23"/>
      <c r="MLX2" s="23"/>
      <c r="MLY2" s="23"/>
      <c r="MLZ2" s="93" t="s">
        <v>2452</v>
      </c>
      <c r="MMA2" s="23"/>
      <c r="MMB2" s="23"/>
      <c r="MMC2" s="23"/>
      <c r="MMD2" s="23"/>
      <c r="MME2" s="23"/>
      <c r="MMF2" s="23"/>
      <c r="MMG2" s="23"/>
      <c r="MMH2" s="93" t="s">
        <v>2452</v>
      </c>
      <c r="MMI2" s="23"/>
      <c r="MMJ2" s="23"/>
      <c r="MMK2" s="23"/>
      <c r="MML2" s="23"/>
      <c r="MMM2" s="23"/>
      <c r="MMN2" s="23"/>
      <c r="MMO2" s="23"/>
      <c r="MMP2" s="93" t="s">
        <v>2452</v>
      </c>
      <c r="MMQ2" s="23"/>
      <c r="MMR2" s="23"/>
      <c r="MMS2" s="23"/>
      <c r="MMT2" s="23"/>
      <c r="MMU2" s="23"/>
      <c r="MMV2" s="23"/>
      <c r="MMW2" s="23"/>
      <c r="MMX2" s="93" t="s">
        <v>2452</v>
      </c>
      <c r="MMY2" s="23"/>
      <c r="MMZ2" s="23"/>
      <c r="MNA2" s="23"/>
      <c r="MNB2" s="23"/>
      <c r="MNC2" s="23"/>
      <c r="MND2" s="23"/>
      <c r="MNE2" s="23"/>
      <c r="MNF2" s="93" t="s">
        <v>2452</v>
      </c>
      <c r="MNG2" s="23"/>
      <c r="MNH2" s="23"/>
      <c r="MNI2" s="23"/>
      <c r="MNJ2" s="23"/>
      <c r="MNK2" s="23"/>
      <c r="MNL2" s="23"/>
      <c r="MNM2" s="23"/>
      <c r="MNN2" s="93" t="s">
        <v>2452</v>
      </c>
      <c r="MNO2" s="23"/>
      <c r="MNP2" s="23"/>
      <c r="MNQ2" s="23"/>
      <c r="MNR2" s="23"/>
      <c r="MNS2" s="23"/>
      <c r="MNT2" s="23"/>
      <c r="MNU2" s="23"/>
      <c r="MNV2" s="93" t="s">
        <v>2452</v>
      </c>
      <c r="MNW2" s="23"/>
      <c r="MNX2" s="23"/>
      <c r="MNY2" s="23"/>
      <c r="MNZ2" s="23"/>
      <c r="MOA2" s="23"/>
      <c r="MOB2" s="23"/>
      <c r="MOC2" s="23"/>
      <c r="MOD2" s="93" t="s">
        <v>2452</v>
      </c>
      <c r="MOE2" s="23"/>
      <c r="MOF2" s="23"/>
      <c r="MOG2" s="23"/>
      <c r="MOH2" s="23"/>
      <c r="MOI2" s="23"/>
      <c r="MOJ2" s="23"/>
      <c r="MOK2" s="23"/>
      <c r="MOL2" s="93" t="s">
        <v>2452</v>
      </c>
      <c r="MOM2" s="23"/>
      <c r="MON2" s="23"/>
      <c r="MOO2" s="23"/>
      <c r="MOP2" s="23"/>
      <c r="MOQ2" s="23"/>
      <c r="MOR2" s="23"/>
      <c r="MOS2" s="23"/>
      <c r="MOT2" s="93" t="s">
        <v>2452</v>
      </c>
      <c r="MOU2" s="23"/>
      <c r="MOV2" s="23"/>
      <c r="MOW2" s="23"/>
      <c r="MOX2" s="23"/>
      <c r="MOY2" s="23"/>
      <c r="MOZ2" s="23"/>
      <c r="MPA2" s="23"/>
      <c r="MPB2" s="93" t="s">
        <v>2452</v>
      </c>
      <c r="MPC2" s="23"/>
      <c r="MPD2" s="23"/>
      <c r="MPE2" s="23"/>
      <c r="MPF2" s="23"/>
      <c r="MPG2" s="23"/>
      <c r="MPH2" s="23"/>
      <c r="MPI2" s="23"/>
      <c r="MPJ2" s="93" t="s">
        <v>2452</v>
      </c>
      <c r="MPK2" s="23"/>
      <c r="MPL2" s="23"/>
      <c r="MPM2" s="23"/>
      <c r="MPN2" s="23"/>
      <c r="MPO2" s="23"/>
      <c r="MPP2" s="23"/>
      <c r="MPQ2" s="23"/>
      <c r="MPR2" s="93" t="s">
        <v>2452</v>
      </c>
      <c r="MPS2" s="23"/>
      <c r="MPT2" s="23"/>
      <c r="MPU2" s="23"/>
      <c r="MPV2" s="23"/>
      <c r="MPW2" s="23"/>
      <c r="MPX2" s="23"/>
      <c r="MPY2" s="23"/>
      <c r="MPZ2" s="93" t="s">
        <v>2452</v>
      </c>
      <c r="MQA2" s="23"/>
      <c r="MQB2" s="23"/>
      <c r="MQC2" s="23"/>
      <c r="MQD2" s="23"/>
      <c r="MQE2" s="23"/>
      <c r="MQF2" s="23"/>
      <c r="MQG2" s="23"/>
      <c r="MQH2" s="93" t="s">
        <v>2452</v>
      </c>
      <c r="MQI2" s="23"/>
      <c r="MQJ2" s="23"/>
      <c r="MQK2" s="23"/>
      <c r="MQL2" s="23"/>
      <c r="MQM2" s="23"/>
      <c r="MQN2" s="23"/>
      <c r="MQO2" s="23"/>
      <c r="MQP2" s="93" t="s">
        <v>2452</v>
      </c>
      <c r="MQQ2" s="23"/>
      <c r="MQR2" s="23"/>
      <c r="MQS2" s="23"/>
      <c r="MQT2" s="23"/>
      <c r="MQU2" s="23"/>
      <c r="MQV2" s="23"/>
      <c r="MQW2" s="23"/>
      <c r="MQX2" s="93" t="s">
        <v>2452</v>
      </c>
      <c r="MQY2" s="23"/>
      <c r="MQZ2" s="23"/>
      <c r="MRA2" s="23"/>
      <c r="MRB2" s="23"/>
      <c r="MRC2" s="23"/>
      <c r="MRD2" s="23"/>
      <c r="MRE2" s="23"/>
      <c r="MRF2" s="93" t="s">
        <v>2452</v>
      </c>
      <c r="MRG2" s="23"/>
      <c r="MRH2" s="23"/>
      <c r="MRI2" s="23"/>
      <c r="MRJ2" s="23"/>
      <c r="MRK2" s="23"/>
      <c r="MRL2" s="23"/>
      <c r="MRM2" s="23"/>
      <c r="MRN2" s="93" t="s">
        <v>2452</v>
      </c>
      <c r="MRO2" s="23"/>
      <c r="MRP2" s="23"/>
      <c r="MRQ2" s="23"/>
      <c r="MRR2" s="23"/>
      <c r="MRS2" s="23"/>
      <c r="MRT2" s="23"/>
      <c r="MRU2" s="23"/>
      <c r="MRV2" s="93" t="s">
        <v>2452</v>
      </c>
      <c r="MRW2" s="23"/>
      <c r="MRX2" s="23"/>
      <c r="MRY2" s="23"/>
      <c r="MRZ2" s="23"/>
      <c r="MSA2" s="23"/>
      <c r="MSB2" s="23"/>
      <c r="MSC2" s="23"/>
      <c r="MSD2" s="93" t="s">
        <v>2452</v>
      </c>
      <c r="MSE2" s="23"/>
      <c r="MSF2" s="23"/>
      <c r="MSG2" s="23"/>
      <c r="MSH2" s="23"/>
      <c r="MSI2" s="23"/>
      <c r="MSJ2" s="23"/>
      <c r="MSK2" s="23"/>
      <c r="MSL2" s="93" t="s">
        <v>2452</v>
      </c>
      <c r="MSM2" s="23"/>
      <c r="MSN2" s="23"/>
      <c r="MSO2" s="23"/>
      <c r="MSP2" s="23"/>
      <c r="MSQ2" s="23"/>
      <c r="MSR2" s="23"/>
      <c r="MSS2" s="23"/>
      <c r="MST2" s="93" t="s">
        <v>2452</v>
      </c>
      <c r="MSU2" s="23"/>
      <c r="MSV2" s="23"/>
      <c r="MSW2" s="23"/>
      <c r="MSX2" s="23"/>
      <c r="MSY2" s="23"/>
      <c r="MSZ2" s="23"/>
      <c r="MTA2" s="23"/>
      <c r="MTB2" s="93" t="s">
        <v>2452</v>
      </c>
      <c r="MTC2" s="23"/>
      <c r="MTD2" s="23"/>
      <c r="MTE2" s="23"/>
      <c r="MTF2" s="23"/>
      <c r="MTG2" s="23"/>
      <c r="MTH2" s="23"/>
      <c r="MTI2" s="23"/>
      <c r="MTJ2" s="93" t="s">
        <v>2452</v>
      </c>
      <c r="MTK2" s="23"/>
      <c r="MTL2" s="23"/>
      <c r="MTM2" s="23"/>
      <c r="MTN2" s="23"/>
      <c r="MTO2" s="23"/>
      <c r="MTP2" s="23"/>
      <c r="MTQ2" s="23"/>
      <c r="MTR2" s="93" t="s">
        <v>2452</v>
      </c>
      <c r="MTS2" s="23"/>
      <c r="MTT2" s="23"/>
      <c r="MTU2" s="23"/>
      <c r="MTV2" s="23"/>
      <c r="MTW2" s="23"/>
      <c r="MTX2" s="23"/>
      <c r="MTY2" s="23"/>
      <c r="MTZ2" s="93" t="s">
        <v>2452</v>
      </c>
      <c r="MUA2" s="23"/>
      <c r="MUB2" s="23"/>
      <c r="MUC2" s="23"/>
      <c r="MUD2" s="23"/>
      <c r="MUE2" s="23"/>
      <c r="MUF2" s="23"/>
      <c r="MUG2" s="23"/>
      <c r="MUH2" s="93" t="s">
        <v>2452</v>
      </c>
      <c r="MUI2" s="23"/>
      <c r="MUJ2" s="23"/>
      <c r="MUK2" s="23"/>
      <c r="MUL2" s="23"/>
      <c r="MUM2" s="23"/>
      <c r="MUN2" s="23"/>
      <c r="MUO2" s="23"/>
      <c r="MUP2" s="93" t="s">
        <v>2452</v>
      </c>
      <c r="MUQ2" s="23"/>
      <c r="MUR2" s="23"/>
      <c r="MUS2" s="23"/>
      <c r="MUT2" s="23"/>
      <c r="MUU2" s="23"/>
      <c r="MUV2" s="23"/>
      <c r="MUW2" s="23"/>
      <c r="MUX2" s="93" t="s">
        <v>2452</v>
      </c>
      <c r="MUY2" s="23"/>
      <c r="MUZ2" s="23"/>
      <c r="MVA2" s="23"/>
      <c r="MVB2" s="23"/>
      <c r="MVC2" s="23"/>
      <c r="MVD2" s="23"/>
      <c r="MVE2" s="23"/>
      <c r="MVF2" s="93" t="s">
        <v>2452</v>
      </c>
      <c r="MVG2" s="23"/>
      <c r="MVH2" s="23"/>
      <c r="MVI2" s="23"/>
      <c r="MVJ2" s="23"/>
      <c r="MVK2" s="23"/>
      <c r="MVL2" s="23"/>
      <c r="MVM2" s="23"/>
      <c r="MVN2" s="93" t="s">
        <v>2452</v>
      </c>
      <c r="MVO2" s="23"/>
      <c r="MVP2" s="23"/>
      <c r="MVQ2" s="23"/>
      <c r="MVR2" s="23"/>
      <c r="MVS2" s="23"/>
      <c r="MVT2" s="23"/>
      <c r="MVU2" s="23"/>
      <c r="MVV2" s="93" t="s">
        <v>2452</v>
      </c>
      <c r="MVW2" s="23"/>
      <c r="MVX2" s="23"/>
      <c r="MVY2" s="23"/>
      <c r="MVZ2" s="23"/>
      <c r="MWA2" s="23"/>
      <c r="MWB2" s="23"/>
      <c r="MWC2" s="23"/>
      <c r="MWD2" s="93" t="s">
        <v>2452</v>
      </c>
      <c r="MWE2" s="23"/>
      <c r="MWF2" s="23"/>
      <c r="MWG2" s="23"/>
      <c r="MWH2" s="23"/>
      <c r="MWI2" s="23"/>
      <c r="MWJ2" s="23"/>
      <c r="MWK2" s="23"/>
      <c r="MWL2" s="93" t="s">
        <v>2452</v>
      </c>
      <c r="MWM2" s="23"/>
      <c r="MWN2" s="23"/>
      <c r="MWO2" s="23"/>
      <c r="MWP2" s="23"/>
      <c r="MWQ2" s="23"/>
      <c r="MWR2" s="23"/>
      <c r="MWS2" s="23"/>
      <c r="MWT2" s="93" t="s">
        <v>2452</v>
      </c>
      <c r="MWU2" s="23"/>
      <c r="MWV2" s="23"/>
      <c r="MWW2" s="23"/>
      <c r="MWX2" s="23"/>
      <c r="MWY2" s="23"/>
      <c r="MWZ2" s="23"/>
      <c r="MXA2" s="23"/>
      <c r="MXB2" s="93" t="s">
        <v>2452</v>
      </c>
      <c r="MXC2" s="23"/>
      <c r="MXD2" s="23"/>
      <c r="MXE2" s="23"/>
      <c r="MXF2" s="23"/>
      <c r="MXG2" s="23"/>
      <c r="MXH2" s="23"/>
      <c r="MXI2" s="23"/>
      <c r="MXJ2" s="93" t="s">
        <v>2452</v>
      </c>
      <c r="MXK2" s="23"/>
      <c r="MXL2" s="23"/>
      <c r="MXM2" s="23"/>
      <c r="MXN2" s="23"/>
      <c r="MXO2" s="23"/>
      <c r="MXP2" s="23"/>
      <c r="MXQ2" s="23"/>
      <c r="MXR2" s="93" t="s">
        <v>2452</v>
      </c>
      <c r="MXS2" s="23"/>
      <c r="MXT2" s="23"/>
      <c r="MXU2" s="23"/>
      <c r="MXV2" s="23"/>
      <c r="MXW2" s="23"/>
      <c r="MXX2" s="23"/>
      <c r="MXY2" s="23"/>
      <c r="MXZ2" s="93" t="s">
        <v>2452</v>
      </c>
      <c r="MYA2" s="23"/>
      <c r="MYB2" s="23"/>
      <c r="MYC2" s="23"/>
      <c r="MYD2" s="23"/>
      <c r="MYE2" s="23"/>
      <c r="MYF2" s="23"/>
      <c r="MYG2" s="23"/>
      <c r="MYH2" s="93" t="s">
        <v>2452</v>
      </c>
      <c r="MYI2" s="23"/>
      <c r="MYJ2" s="23"/>
      <c r="MYK2" s="23"/>
      <c r="MYL2" s="23"/>
      <c r="MYM2" s="23"/>
      <c r="MYN2" s="23"/>
      <c r="MYO2" s="23"/>
      <c r="MYP2" s="93" t="s">
        <v>2452</v>
      </c>
      <c r="MYQ2" s="23"/>
      <c r="MYR2" s="23"/>
      <c r="MYS2" s="23"/>
      <c r="MYT2" s="23"/>
      <c r="MYU2" s="23"/>
      <c r="MYV2" s="23"/>
      <c r="MYW2" s="23"/>
      <c r="MYX2" s="93" t="s">
        <v>2452</v>
      </c>
      <c r="MYY2" s="23"/>
      <c r="MYZ2" s="23"/>
      <c r="MZA2" s="23"/>
      <c r="MZB2" s="23"/>
      <c r="MZC2" s="23"/>
      <c r="MZD2" s="23"/>
      <c r="MZE2" s="23"/>
      <c r="MZF2" s="93" t="s">
        <v>2452</v>
      </c>
      <c r="MZG2" s="23"/>
      <c r="MZH2" s="23"/>
      <c r="MZI2" s="23"/>
      <c r="MZJ2" s="23"/>
      <c r="MZK2" s="23"/>
      <c r="MZL2" s="23"/>
      <c r="MZM2" s="23"/>
      <c r="MZN2" s="93" t="s">
        <v>2452</v>
      </c>
      <c r="MZO2" s="23"/>
      <c r="MZP2" s="23"/>
      <c r="MZQ2" s="23"/>
      <c r="MZR2" s="23"/>
      <c r="MZS2" s="23"/>
      <c r="MZT2" s="23"/>
      <c r="MZU2" s="23"/>
      <c r="MZV2" s="93" t="s">
        <v>2452</v>
      </c>
      <c r="MZW2" s="23"/>
      <c r="MZX2" s="23"/>
      <c r="MZY2" s="23"/>
      <c r="MZZ2" s="23"/>
      <c r="NAA2" s="23"/>
      <c r="NAB2" s="23"/>
      <c r="NAC2" s="23"/>
      <c r="NAD2" s="93" t="s">
        <v>2452</v>
      </c>
      <c r="NAE2" s="23"/>
      <c r="NAF2" s="23"/>
      <c r="NAG2" s="23"/>
      <c r="NAH2" s="23"/>
      <c r="NAI2" s="23"/>
      <c r="NAJ2" s="23"/>
      <c r="NAK2" s="23"/>
      <c r="NAL2" s="93" t="s">
        <v>2452</v>
      </c>
      <c r="NAM2" s="23"/>
      <c r="NAN2" s="23"/>
      <c r="NAO2" s="23"/>
      <c r="NAP2" s="23"/>
      <c r="NAQ2" s="23"/>
      <c r="NAR2" s="23"/>
      <c r="NAS2" s="23"/>
      <c r="NAT2" s="93" t="s">
        <v>2452</v>
      </c>
      <c r="NAU2" s="23"/>
      <c r="NAV2" s="23"/>
      <c r="NAW2" s="23"/>
      <c r="NAX2" s="23"/>
      <c r="NAY2" s="23"/>
      <c r="NAZ2" s="23"/>
      <c r="NBA2" s="23"/>
      <c r="NBB2" s="93" t="s">
        <v>2452</v>
      </c>
      <c r="NBC2" s="23"/>
      <c r="NBD2" s="23"/>
      <c r="NBE2" s="23"/>
      <c r="NBF2" s="23"/>
      <c r="NBG2" s="23"/>
      <c r="NBH2" s="23"/>
      <c r="NBI2" s="23"/>
      <c r="NBJ2" s="93" t="s">
        <v>2452</v>
      </c>
      <c r="NBK2" s="23"/>
      <c r="NBL2" s="23"/>
      <c r="NBM2" s="23"/>
      <c r="NBN2" s="23"/>
      <c r="NBO2" s="23"/>
      <c r="NBP2" s="23"/>
      <c r="NBQ2" s="23"/>
      <c r="NBR2" s="93" t="s">
        <v>2452</v>
      </c>
      <c r="NBS2" s="23"/>
      <c r="NBT2" s="23"/>
      <c r="NBU2" s="23"/>
      <c r="NBV2" s="23"/>
      <c r="NBW2" s="23"/>
      <c r="NBX2" s="23"/>
      <c r="NBY2" s="23"/>
      <c r="NBZ2" s="93" t="s">
        <v>2452</v>
      </c>
      <c r="NCA2" s="23"/>
      <c r="NCB2" s="23"/>
      <c r="NCC2" s="23"/>
      <c r="NCD2" s="23"/>
      <c r="NCE2" s="23"/>
      <c r="NCF2" s="23"/>
      <c r="NCG2" s="23"/>
      <c r="NCH2" s="93" t="s">
        <v>2452</v>
      </c>
      <c r="NCI2" s="23"/>
      <c r="NCJ2" s="23"/>
      <c r="NCK2" s="23"/>
      <c r="NCL2" s="23"/>
      <c r="NCM2" s="23"/>
      <c r="NCN2" s="23"/>
      <c r="NCO2" s="23"/>
      <c r="NCP2" s="93" t="s">
        <v>2452</v>
      </c>
      <c r="NCQ2" s="23"/>
      <c r="NCR2" s="23"/>
      <c r="NCS2" s="23"/>
      <c r="NCT2" s="23"/>
      <c r="NCU2" s="23"/>
      <c r="NCV2" s="23"/>
      <c r="NCW2" s="23"/>
      <c r="NCX2" s="93" t="s">
        <v>2452</v>
      </c>
      <c r="NCY2" s="23"/>
      <c r="NCZ2" s="23"/>
      <c r="NDA2" s="23"/>
      <c r="NDB2" s="23"/>
      <c r="NDC2" s="23"/>
      <c r="NDD2" s="23"/>
      <c r="NDE2" s="23"/>
      <c r="NDF2" s="93" t="s">
        <v>2452</v>
      </c>
      <c r="NDG2" s="23"/>
      <c r="NDH2" s="23"/>
      <c r="NDI2" s="23"/>
      <c r="NDJ2" s="23"/>
      <c r="NDK2" s="23"/>
      <c r="NDL2" s="23"/>
      <c r="NDM2" s="23"/>
      <c r="NDN2" s="93" t="s">
        <v>2452</v>
      </c>
      <c r="NDO2" s="23"/>
      <c r="NDP2" s="23"/>
      <c r="NDQ2" s="23"/>
      <c r="NDR2" s="23"/>
      <c r="NDS2" s="23"/>
      <c r="NDT2" s="23"/>
      <c r="NDU2" s="23"/>
      <c r="NDV2" s="93" t="s">
        <v>2452</v>
      </c>
      <c r="NDW2" s="23"/>
      <c r="NDX2" s="23"/>
      <c r="NDY2" s="23"/>
      <c r="NDZ2" s="23"/>
      <c r="NEA2" s="23"/>
      <c r="NEB2" s="23"/>
      <c r="NEC2" s="23"/>
      <c r="NED2" s="93" t="s">
        <v>2452</v>
      </c>
      <c r="NEE2" s="23"/>
      <c r="NEF2" s="23"/>
      <c r="NEG2" s="23"/>
      <c r="NEH2" s="23"/>
      <c r="NEI2" s="23"/>
      <c r="NEJ2" s="23"/>
      <c r="NEK2" s="23"/>
      <c r="NEL2" s="93" t="s">
        <v>2452</v>
      </c>
      <c r="NEM2" s="23"/>
      <c r="NEN2" s="23"/>
      <c r="NEO2" s="23"/>
      <c r="NEP2" s="23"/>
      <c r="NEQ2" s="23"/>
      <c r="NER2" s="23"/>
      <c r="NES2" s="23"/>
      <c r="NET2" s="93" t="s">
        <v>2452</v>
      </c>
      <c r="NEU2" s="23"/>
      <c r="NEV2" s="23"/>
      <c r="NEW2" s="23"/>
      <c r="NEX2" s="23"/>
      <c r="NEY2" s="23"/>
      <c r="NEZ2" s="23"/>
      <c r="NFA2" s="23"/>
      <c r="NFB2" s="93" t="s">
        <v>2452</v>
      </c>
      <c r="NFC2" s="23"/>
      <c r="NFD2" s="23"/>
      <c r="NFE2" s="23"/>
      <c r="NFF2" s="23"/>
      <c r="NFG2" s="23"/>
      <c r="NFH2" s="23"/>
      <c r="NFI2" s="23"/>
      <c r="NFJ2" s="93" t="s">
        <v>2452</v>
      </c>
      <c r="NFK2" s="23"/>
      <c r="NFL2" s="23"/>
      <c r="NFM2" s="23"/>
      <c r="NFN2" s="23"/>
      <c r="NFO2" s="23"/>
      <c r="NFP2" s="23"/>
      <c r="NFQ2" s="23"/>
      <c r="NFR2" s="93" t="s">
        <v>2452</v>
      </c>
      <c r="NFS2" s="23"/>
      <c r="NFT2" s="23"/>
      <c r="NFU2" s="23"/>
      <c r="NFV2" s="23"/>
      <c r="NFW2" s="23"/>
      <c r="NFX2" s="23"/>
      <c r="NFY2" s="23"/>
      <c r="NFZ2" s="93" t="s">
        <v>2452</v>
      </c>
      <c r="NGA2" s="23"/>
      <c r="NGB2" s="23"/>
      <c r="NGC2" s="23"/>
      <c r="NGD2" s="23"/>
      <c r="NGE2" s="23"/>
      <c r="NGF2" s="23"/>
      <c r="NGG2" s="23"/>
      <c r="NGH2" s="93" t="s">
        <v>2452</v>
      </c>
      <c r="NGI2" s="23"/>
      <c r="NGJ2" s="23"/>
      <c r="NGK2" s="23"/>
      <c r="NGL2" s="23"/>
      <c r="NGM2" s="23"/>
      <c r="NGN2" s="23"/>
      <c r="NGO2" s="23"/>
      <c r="NGP2" s="93" t="s">
        <v>2452</v>
      </c>
      <c r="NGQ2" s="23"/>
      <c r="NGR2" s="23"/>
      <c r="NGS2" s="23"/>
      <c r="NGT2" s="23"/>
      <c r="NGU2" s="23"/>
      <c r="NGV2" s="23"/>
      <c r="NGW2" s="23"/>
      <c r="NGX2" s="93" t="s">
        <v>2452</v>
      </c>
      <c r="NGY2" s="23"/>
      <c r="NGZ2" s="23"/>
      <c r="NHA2" s="23"/>
      <c r="NHB2" s="23"/>
      <c r="NHC2" s="23"/>
      <c r="NHD2" s="23"/>
      <c r="NHE2" s="23"/>
      <c r="NHF2" s="93" t="s">
        <v>2452</v>
      </c>
      <c r="NHG2" s="23"/>
      <c r="NHH2" s="23"/>
      <c r="NHI2" s="23"/>
      <c r="NHJ2" s="23"/>
      <c r="NHK2" s="23"/>
      <c r="NHL2" s="23"/>
      <c r="NHM2" s="23"/>
      <c r="NHN2" s="93" t="s">
        <v>2452</v>
      </c>
      <c r="NHO2" s="23"/>
      <c r="NHP2" s="23"/>
      <c r="NHQ2" s="23"/>
      <c r="NHR2" s="23"/>
      <c r="NHS2" s="23"/>
      <c r="NHT2" s="23"/>
      <c r="NHU2" s="23"/>
      <c r="NHV2" s="93" t="s">
        <v>2452</v>
      </c>
      <c r="NHW2" s="23"/>
      <c r="NHX2" s="23"/>
      <c r="NHY2" s="23"/>
      <c r="NHZ2" s="23"/>
      <c r="NIA2" s="23"/>
      <c r="NIB2" s="23"/>
      <c r="NIC2" s="23"/>
      <c r="NID2" s="93" t="s">
        <v>2452</v>
      </c>
      <c r="NIE2" s="23"/>
      <c r="NIF2" s="23"/>
      <c r="NIG2" s="23"/>
      <c r="NIH2" s="23"/>
      <c r="NII2" s="23"/>
      <c r="NIJ2" s="23"/>
      <c r="NIK2" s="23"/>
      <c r="NIL2" s="93" t="s">
        <v>2452</v>
      </c>
      <c r="NIM2" s="23"/>
      <c r="NIN2" s="23"/>
      <c r="NIO2" s="23"/>
      <c r="NIP2" s="23"/>
      <c r="NIQ2" s="23"/>
      <c r="NIR2" s="23"/>
      <c r="NIS2" s="23"/>
      <c r="NIT2" s="93" t="s">
        <v>2452</v>
      </c>
      <c r="NIU2" s="23"/>
      <c r="NIV2" s="23"/>
      <c r="NIW2" s="23"/>
      <c r="NIX2" s="23"/>
      <c r="NIY2" s="23"/>
      <c r="NIZ2" s="23"/>
      <c r="NJA2" s="23"/>
      <c r="NJB2" s="93" t="s">
        <v>2452</v>
      </c>
      <c r="NJC2" s="23"/>
      <c r="NJD2" s="23"/>
      <c r="NJE2" s="23"/>
      <c r="NJF2" s="23"/>
      <c r="NJG2" s="23"/>
      <c r="NJH2" s="23"/>
      <c r="NJI2" s="23"/>
      <c r="NJJ2" s="93" t="s">
        <v>2452</v>
      </c>
      <c r="NJK2" s="23"/>
      <c r="NJL2" s="23"/>
      <c r="NJM2" s="23"/>
      <c r="NJN2" s="23"/>
      <c r="NJO2" s="23"/>
      <c r="NJP2" s="23"/>
      <c r="NJQ2" s="23"/>
      <c r="NJR2" s="93" t="s">
        <v>2452</v>
      </c>
      <c r="NJS2" s="23"/>
      <c r="NJT2" s="23"/>
      <c r="NJU2" s="23"/>
      <c r="NJV2" s="23"/>
      <c r="NJW2" s="23"/>
      <c r="NJX2" s="23"/>
      <c r="NJY2" s="23"/>
      <c r="NJZ2" s="93" t="s">
        <v>2452</v>
      </c>
      <c r="NKA2" s="23"/>
      <c r="NKB2" s="23"/>
      <c r="NKC2" s="23"/>
      <c r="NKD2" s="23"/>
      <c r="NKE2" s="23"/>
      <c r="NKF2" s="23"/>
      <c r="NKG2" s="23"/>
      <c r="NKH2" s="93" t="s">
        <v>2452</v>
      </c>
      <c r="NKI2" s="23"/>
      <c r="NKJ2" s="23"/>
      <c r="NKK2" s="23"/>
      <c r="NKL2" s="23"/>
      <c r="NKM2" s="23"/>
      <c r="NKN2" s="23"/>
      <c r="NKO2" s="23"/>
      <c r="NKP2" s="93" t="s">
        <v>2452</v>
      </c>
      <c r="NKQ2" s="23"/>
      <c r="NKR2" s="23"/>
      <c r="NKS2" s="23"/>
      <c r="NKT2" s="23"/>
      <c r="NKU2" s="23"/>
      <c r="NKV2" s="23"/>
      <c r="NKW2" s="23"/>
      <c r="NKX2" s="93" t="s">
        <v>2452</v>
      </c>
      <c r="NKY2" s="23"/>
      <c r="NKZ2" s="23"/>
      <c r="NLA2" s="23"/>
      <c r="NLB2" s="23"/>
      <c r="NLC2" s="23"/>
      <c r="NLD2" s="23"/>
      <c r="NLE2" s="23"/>
      <c r="NLF2" s="93" t="s">
        <v>2452</v>
      </c>
      <c r="NLG2" s="23"/>
      <c r="NLH2" s="23"/>
      <c r="NLI2" s="23"/>
      <c r="NLJ2" s="23"/>
      <c r="NLK2" s="23"/>
      <c r="NLL2" s="23"/>
      <c r="NLM2" s="23"/>
      <c r="NLN2" s="93" t="s">
        <v>2452</v>
      </c>
      <c r="NLO2" s="23"/>
      <c r="NLP2" s="23"/>
      <c r="NLQ2" s="23"/>
      <c r="NLR2" s="23"/>
      <c r="NLS2" s="23"/>
      <c r="NLT2" s="23"/>
      <c r="NLU2" s="23"/>
      <c r="NLV2" s="93" t="s">
        <v>2452</v>
      </c>
      <c r="NLW2" s="23"/>
      <c r="NLX2" s="23"/>
      <c r="NLY2" s="23"/>
      <c r="NLZ2" s="23"/>
      <c r="NMA2" s="23"/>
      <c r="NMB2" s="23"/>
      <c r="NMC2" s="23"/>
      <c r="NMD2" s="93" t="s">
        <v>2452</v>
      </c>
      <c r="NME2" s="23"/>
      <c r="NMF2" s="23"/>
      <c r="NMG2" s="23"/>
      <c r="NMH2" s="23"/>
      <c r="NMI2" s="23"/>
      <c r="NMJ2" s="23"/>
      <c r="NMK2" s="23"/>
      <c r="NML2" s="93" t="s">
        <v>2452</v>
      </c>
      <c r="NMM2" s="23"/>
      <c r="NMN2" s="23"/>
      <c r="NMO2" s="23"/>
      <c r="NMP2" s="23"/>
      <c r="NMQ2" s="23"/>
      <c r="NMR2" s="23"/>
      <c r="NMS2" s="23"/>
      <c r="NMT2" s="93" t="s">
        <v>2452</v>
      </c>
      <c r="NMU2" s="23"/>
      <c r="NMV2" s="23"/>
      <c r="NMW2" s="23"/>
      <c r="NMX2" s="23"/>
      <c r="NMY2" s="23"/>
      <c r="NMZ2" s="23"/>
      <c r="NNA2" s="23"/>
      <c r="NNB2" s="93" t="s">
        <v>2452</v>
      </c>
      <c r="NNC2" s="23"/>
      <c r="NND2" s="23"/>
      <c r="NNE2" s="23"/>
      <c r="NNF2" s="23"/>
      <c r="NNG2" s="23"/>
      <c r="NNH2" s="23"/>
      <c r="NNI2" s="23"/>
      <c r="NNJ2" s="93" t="s">
        <v>2452</v>
      </c>
      <c r="NNK2" s="23"/>
      <c r="NNL2" s="23"/>
      <c r="NNM2" s="23"/>
      <c r="NNN2" s="23"/>
      <c r="NNO2" s="23"/>
      <c r="NNP2" s="23"/>
      <c r="NNQ2" s="23"/>
      <c r="NNR2" s="93" t="s">
        <v>2452</v>
      </c>
      <c r="NNS2" s="23"/>
      <c r="NNT2" s="23"/>
      <c r="NNU2" s="23"/>
      <c r="NNV2" s="23"/>
      <c r="NNW2" s="23"/>
      <c r="NNX2" s="23"/>
      <c r="NNY2" s="23"/>
      <c r="NNZ2" s="93" t="s">
        <v>2452</v>
      </c>
      <c r="NOA2" s="23"/>
      <c r="NOB2" s="23"/>
      <c r="NOC2" s="23"/>
      <c r="NOD2" s="23"/>
      <c r="NOE2" s="23"/>
      <c r="NOF2" s="23"/>
      <c r="NOG2" s="23"/>
      <c r="NOH2" s="93" t="s">
        <v>2452</v>
      </c>
      <c r="NOI2" s="23"/>
      <c r="NOJ2" s="23"/>
      <c r="NOK2" s="23"/>
      <c r="NOL2" s="23"/>
      <c r="NOM2" s="23"/>
      <c r="NON2" s="23"/>
      <c r="NOO2" s="23"/>
      <c r="NOP2" s="93" t="s">
        <v>2452</v>
      </c>
      <c r="NOQ2" s="23"/>
      <c r="NOR2" s="23"/>
      <c r="NOS2" s="23"/>
      <c r="NOT2" s="23"/>
      <c r="NOU2" s="23"/>
      <c r="NOV2" s="23"/>
      <c r="NOW2" s="23"/>
      <c r="NOX2" s="93" t="s">
        <v>2452</v>
      </c>
      <c r="NOY2" s="23"/>
      <c r="NOZ2" s="23"/>
      <c r="NPA2" s="23"/>
      <c r="NPB2" s="23"/>
      <c r="NPC2" s="23"/>
      <c r="NPD2" s="23"/>
      <c r="NPE2" s="23"/>
      <c r="NPF2" s="93" t="s">
        <v>2452</v>
      </c>
      <c r="NPG2" s="23"/>
      <c r="NPH2" s="23"/>
      <c r="NPI2" s="23"/>
      <c r="NPJ2" s="23"/>
      <c r="NPK2" s="23"/>
      <c r="NPL2" s="23"/>
      <c r="NPM2" s="23"/>
      <c r="NPN2" s="93" t="s">
        <v>2452</v>
      </c>
      <c r="NPO2" s="23"/>
      <c r="NPP2" s="23"/>
      <c r="NPQ2" s="23"/>
      <c r="NPR2" s="23"/>
      <c r="NPS2" s="23"/>
      <c r="NPT2" s="23"/>
      <c r="NPU2" s="23"/>
      <c r="NPV2" s="93" t="s">
        <v>2452</v>
      </c>
      <c r="NPW2" s="23"/>
      <c r="NPX2" s="23"/>
      <c r="NPY2" s="23"/>
      <c r="NPZ2" s="23"/>
      <c r="NQA2" s="23"/>
      <c r="NQB2" s="23"/>
      <c r="NQC2" s="23"/>
      <c r="NQD2" s="93" t="s">
        <v>2452</v>
      </c>
      <c r="NQE2" s="23"/>
      <c r="NQF2" s="23"/>
      <c r="NQG2" s="23"/>
      <c r="NQH2" s="23"/>
      <c r="NQI2" s="23"/>
      <c r="NQJ2" s="23"/>
      <c r="NQK2" s="23"/>
      <c r="NQL2" s="93" t="s">
        <v>2452</v>
      </c>
      <c r="NQM2" s="23"/>
      <c r="NQN2" s="23"/>
      <c r="NQO2" s="23"/>
      <c r="NQP2" s="23"/>
      <c r="NQQ2" s="23"/>
      <c r="NQR2" s="23"/>
      <c r="NQS2" s="23"/>
      <c r="NQT2" s="93" t="s">
        <v>2452</v>
      </c>
      <c r="NQU2" s="23"/>
      <c r="NQV2" s="23"/>
      <c r="NQW2" s="23"/>
      <c r="NQX2" s="23"/>
      <c r="NQY2" s="23"/>
      <c r="NQZ2" s="23"/>
      <c r="NRA2" s="23"/>
      <c r="NRB2" s="93" t="s">
        <v>2452</v>
      </c>
      <c r="NRC2" s="23"/>
      <c r="NRD2" s="23"/>
      <c r="NRE2" s="23"/>
      <c r="NRF2" s="23"/>
      <c r="NRG2" s="23"/>
      <c r="NRH2" s="23"/>
      <c r="NRI2" s="23"/>
      <c r="NRJ2" s="93" t="s">
        <v>2452</v>
      </c>
      <c r="NRK2" s="23"/>
      <c r="NRL2" s="23"/>
      <c r="NRM2" s="23"/>
      <c r="NRN2" s="23"/>
      <c r="NRO2" s="23"/>
      <c r="NRP2" s="23"/>
      <c r="NRQ2" s="23"/>
      <c r="NRR2" s="93" t="s">
        <v>2452</v>
      </c>
      <c r="NRS2" s="23"/>
      <c r="NRT2" s="23"/>
      <c r="NRU2" s="23"/>
      <c r="NRV2" s="23"/>
      <c r="NRW2" s="23"/>
      <c r="NRX2" s="23"/>
      <c r="NRY2" s="23"/>
      <c r="NRZ2" s="93" t="s">
        <v>2452</v>
      </c>
      <c r="NSA2" s="23"/>
      <c r="NSB2" s="23"/>
      <c r="NSC2" s="23"/>
      <c r="NSD2" s="23"/>
      <c r="NSE2" s="23"/>
      <c r="NSF2" s="23"/>
      <c r="NSG2" s="23"/>
      <c r="NSH2" s="93" t="s">
        <v>2452</v>
      </c>
      <c r="NSI2" s="23"/>
      <c r="NSJ2" s="23"/>
      <c r="NSK2" s="23"/>
      <c r="NSL2" s="23"/>
      <c r="NSM2" s="23"/>
      <c r="NSN2" s="23"/>
      <c r="NSO2" s="23"/>
      <c r="NSP2" s="93" t="s">
        <v>2452</v>
      </c>
      <c r="NSQ2" s="23"/>
      <c r="NSR2" s="23"/>
      <c r="NSS2" s="23"/>
      <c r="NST2" s="23"/>
      <c r="NSU2" s="23"/>
      <c r="NSV2" s="23"/>
      <c r="NSW2" s="23"/>
      <c r="NSX2" s="93" t="s">
        <v>2452</v>
      </c>
      <c r="NSY2" s="23"/>
      <c r="NSZ2" s="23"/>
      <c r="NTA2" s="23"/>
      <c r="NTB2" s="23"/>
      <c r="NTC2" s="23"/>
      <c r="NTD2" s="23"/>
      <c r="NTE2" s="23"/>
      <c r="NTF2" s="93" t="s">
        <v>2452</v>
      </c>
      <c r="NTG2" s="23"/>
      <c r="NTH2" s="23"/>
      <c r="NTI2" s="23"/>
      <c r="NTJ2" s="23"/>
      <c r="NTK2" s="23"/>
      <c r="NTL2" s="23"/>
      <c r="NTM2" s="23"/>
      <c r="NTN2" s="93" t="s">
        <v>2452</v>
      </c>
      <c r="NTO2" s="23"/>
      <c r="NTP2" s="23"/>
      <c r="NTQ2" s="23"/>
      <c r="NTR2" s="23"/>
      <c r="NTS2" s="23"/>
      <c r="NTT2" s="23"/>
      <c r="NTU2" s="23"/>
      <c r="NTV2" s="93" t="s">
        <v>2452</v>
      </c>
      <c r="NTW2" s="23"/>
      <c r="NTX2" s="23"/>
      <c r="NTY2" s="23"/>
      <c r="NTZ2" s="23"/>
      <c r="NUA2" s="23"/>
      <c r="NUB2" s="23"/>
      <c r="NUC2" s="23"/>
      <c r="NUD2" s="93" t="s">
        <v>2452</v>
      </c>
      <c r="NUE2" s="23"/>
      <c r="NUF2" s="23"/>
      <c r="NUG2" s="23"/>
      <c r="NUH2" s="23"/>
      <c r="NUI2" s="23"/>
      <c r="NUJ2" s="23"/>
      <c r="NUK2" s="23"/>
      <c r="NUL2" s="93" t="s">
        <v>2452</v>
      </c>
      <c r="NUM2" s="23"/>
      <c r="NUN2" s="23"/>
      <c r="NUO2" s="23"/>
      <c r="NUP2" s="23"/>
      <c r="NUQ2" s="23"/>
      <c r="NUR2" s="23"/>
      <c r="NUS2" s="23"/>
      <c r="NUT2" s="93" t="s">
        <v>2452</v>
      </c>
      <c r="NUU2" s="23"/>
      <c r="NUV2" s="23"/>
      <c r="NUW2" s="23"/>
      <c r="NUX2" s="23"/>
      <c r="NUY2" s="23"/>
      <c r="NUZ2" s="23"/>
      <c r="NVA2" s="23"/>
      <c r="NVB2" s="93" t="s">
        <v>2452</v>
      </c>
      <c r="NVC2" s="23"/>
      <c r="NVD2" s="23"/>
      <c r="NVE2" s="23"/>
      <c r="NVF2" s="23"/>
      <c r="NVG2" s="23"/>
      <c r="NVH2" s="23"/>
      <c r="NVI2" s="23"/>
      <c r="NVJ2" s="93" t="s">
        <v>2452</v>
      </c>
      <c r="NVK2" s="23"/>
      <c r="NVL2" s="23"/>
      <c r="NVM2" s="23"/>
      <c r="NVN2" s="23"/>
      <c r="NVO2" s="23"/>
      <c r="NVP2" s="23"/>
      <c r="NVQ2" s="23"/>
      <c r="NVR2" s="93" t="s">
        <v>2452</v>
      </c>
      <c r="NVS2" s="23"/>
      <c r="NVT2" s="23"/>
      <c r="NVU2" s="23"/>
      <c r="NVV2" s="23"/>
      <c r="NVW2" s="23"/>
      <c r="NVX2" s="23"/>
      <c r="NVY2" s="23"/>
      <c r="NVZ2" s="93" t="s">
        <v>2452</v>
      </c>
      <c r="NWA2" s="23"/>
      <c r="NWB2" s="23"/>
      <c r="NWC2" s="23"/>
      <c r="NWD2" s="23"/>
      <c r="NWE2" s="23"/>
      <c r="NWF2" s="23"/>
      <c r="NWG2" s="23"/>
      <c r="NWH2" s="93" t="s">
        <v>2452</v>
      </c>
      <c r="NWI2" s="23"/>
      <c r="NWJ2" s="23"/>
      <c r="NWK2" s="23"/>
      <c r="NWL2" s="23"/>
      <c r="NWM2" s="23"/>
      <c r="NWN2" s="23"/>
      <c r="NWO2" s="23"/>
      <c r="NWP2" s="93" t="s">
        <v>2452</v>
      </c>
      <c r="NWQ2" s="23"/>
      <c r="NWR2" s="23"/>
      <c r="NWS2" s="23"/>
      <c r="NWT2" s="23"/>
      <c r="NWU2" s="23"/>
      <c r="NWV2" s="23"/>
      <c r="NWW2" s="23"/>
      <c r="NWX2" s="93" t="s">
        <v>2452</v>
      </c>
      <c r="NWY2" s="23"/>
      <c r="NWZ2" s="23"/>
      <c r="NXA2" s="23"/>
      <c r="NXB2" s="23"/>
      <c r="NXC2" s="23"/>
      <c r="NXD2" s="23"/>
      <c r="NXE2" s="23"/>
      <c r="NXF2" s="93" t="s">
        <v>2452</v>
      </c>
      <c r="NXG2" s="23"/>
      <c r="NXH2" s="23"/>
      <c r="NXI2" s="23"/>
      <c r="NXJ2" s="23"/>
      <c r="NXK2" s="23"/>
      <c r="NXL2" s="23"/>
      <c r="NXM2" s="23"/>
      <c r="NXN2" s="93" t="s">
        <v>2452</v>
      </c>
      <c r="NXO2" s="23"/>
      <c r="NXP2" s="23"/>
      <c r="NXQ2" s="23"/>
      <c r="NXR2" s="23"/>
      <c r="NXS2" s="23"/>
      <c r="NXT2" s="23"/>
      <c r="NXU2" s="23"/>
      <c r="NXV2" s="93" t="s">
        <v>2452</v>
      </c>
      <c r="NXW2" s="23"/>
      <c r="NXX2" s="23"/>
      <c r="NXY2" s="23"/>
      <c r="NXZ2" s="23"/>
      <c r="NYA2" s="23"/>
      <c r="NYB2" s="23"/>
      <c r="NYC2" s="23"/>
      <c r="NYD2" s="93" t="s">
        <v>2452</v>
      </c>
      <c r="NYE2" s="23"/>
      <c r="NYF2" s="23"/>
      <c r="NYG2" s="23"/>
      <c r="NYH2" s="23"/>
      <c r="NYI2" s="23"/>
      <c r="NYJ2" s="23"/>
      <c r="NYK2" s="23"/>
      <c r="NYL2" s="93" t="s">
        <v>2452</v>
      </c>
      <c r="NYM2" s="23"/>
      <c r="NYN2" s="23"/>
      <c r="NYO2" s="23"/>
      <c r="NYP2" s="23"/>
      <c r="NYQ2" s="23"/>
      <c r="NYR2" s="23"/>
      <c r="NYS2" s="23"/>
      <c r="NYT2" s="93" t="s">
        <v>2452</v>
      </c>
      <c r="NYU2" s="23"/>
      <c r="NYV2" s="23"/>
      <c r="NYW2" s="23"/>
      <c r="NYX2" s="23"/>
      <c r="NYY2" s="23"/>
      <c r="NYZ2" s="23"/>
      <c r="NZA2" s="23"/>
      <c r="NZB2" s="93" t="s">
        <v>2452</v>
      </c>
      <c r="NZC2" s="23"/>
      <c r="NZD2" s="23"/>
      <c r="NZE2" s="23"/>
      <c r="NZF2" s="23"/>
      <c r="NZG2" s="23"/>
      <c r="NZH2" s="23"/>
      <c r="NZI2" s="23"/>
      <c r="NZJ2" s="93" t="s">
        <v>2452</v>
      </c>
      <c r="NZK2" s="23"/>
      <c r="NZL2" s="23"/>
      <c r="NZM2" s="23"/>
      <c r="NZN2" s="23"/>
      <c r="NZO2" s="23"/>
      <c r="NZP2" s="23"/>
      <c r="NZQ2" s="23"/>
      <c r="NZR2" s="93" t="s">
        <v>2452</v>
      </c>
      <c r="NZS2" s="23"/>
      <c r="NZT2" s="23"/>
      <c r="NZU2" s="23"/>
      <c r="NZV2" s="23"/>
      <c r="NZW2" s="23"/>
      <c r="NZX2" s="23"/>
      <c r="NZY2" s="23"/>
      <c r="NZZ2" s="93" t="s">
        <v>2452</v>
      </c>
      <c r="OAA2" s="23"/>
      <c r="OAB2" s="23"/>
      <c r="OAC2" s="23"/>
      <c r="OAD2" s="23"/>
      <c r="OAE2" s="23"/>
      <c r="OAF2" s="23"/>
      <c r="OAG2" s="23"/>
      <c r="OAH2" s="93" t="s">
        <v>2452</v>
      </c>
      <c r="OAI2" s="23"/>
      <c r="OAJ2" s="23"/>
      <c r="OAK2" s="23"/>
      <c r="OAL2" s="23"/>
      <c r="OAM2" s="23"/>
      <c r="OAN2" s="23"/>
      <c r="OAO2" s="23"/>
      <c r="OAP2" s="93" t="s">
        <v>2452</v>
      </c>
      <c r="OAQ2" s="23"/>
      <c r="OAR2" s="23"/>
      <c r="OAS2" s="23"/>
      <c r="OAT2" s="23"/>
      <c r="OAU2" s="23"/>
      <c r="OAV2" s="23"/>
      <c r="OAW2" s="23"/>
      <c r="OAX2" s="93" t="s">
        <v>2452</v>
      </c>
      <c r="OAY2" s="23"/>
      <c r="OAZ2" s="23"/>
      <c r="OBA2" s="23"/>
      <c r="OBB2" s="23"/>
      <c r="OBC2" s="23"/>
      <c r="OBD2" s="23"/>
      <c r="OBE2" s="23"/>
      <c r="OBF2" s="93" t="s">
        <v>2452</v>
      </c>
      <c r="OBG2" s="23"/>
      <c r="OBH2" s="23"/>
      <c r="OBI2" s="23"/>
      <c r="OBJ2" s="23"/>
      <c r="OBK2" s="23"/>
      <c r="OBL2" s="23"/>
      <c r="OBM2" s="23"/>
      <c r="OBN2" s="93" t="s">
        <v>2452</v>
      </c>
      <c r="OBO2" s="23"/>
      <c r="OBP2" s="23"/>
      <c r="OBQ2" s="23"/>
      <c r="OBR2" s="23"/>
      <c r="OBS2" s="23"/>
      <c r="OBT2" s="23"/>
      <c r="OBU2" s="23"/>
      <c r="OBV2" s="93" t="s">
        <v>2452</v>
      </c>
      <c r="OBW2" s="23"/>
      <c r="OBX2" s="23"/>
      <c r="OBY2" s="23"/>
      <c r="OBZ2" s="23"/>
      <c r="OCA2" s="23"/>
      <c r="OCB2" s="23"/>
      <c r="OCC2" s="23"/>
      <c r="OCD2" s="93" t="s">
        <v>2452</v>
      </c>
      <c r="OCE2" s="23"/>
      <c r="OCF2" s="23"/>
      <c r="OCG2" s="23"/>
      <c r="OCH2" s="23"/>
      <c r="OCI2" s="23"/>
      <c r="OCJ2" s="23"/>
      <c r="OCK2" s="23"/>
      <c r="OCL2" s="93" t="s">
        <v>2452</v>
      </c>
      <c r="OCM2" s="23"/>
      <c r="OCN2" s="23"/>
      <c r="OCO2" s="23"/>
      <c r="OCP2" s="23"/>
      <c r="OCQ2" s="23"/>
      <c r="OCR2" s="23"/>
      <c r="OCS2" s="23"/>
      <c r="OCT2" s="93" t="s">
        <v>2452</v>
      </c>
      <c r="OCU2" s="23"/>
      <c r="OCV2" s="23"/>
      <c r="OCW2" s="23"/>
      <c r="OCX2" s="23"/>
      <c r="OCY2" s="23"/>
      <c r="OCZ2" s="23"/>
      <c r="ODA2" s="23"/>
      <c r="ODB2" s="93" t="s">
        <v>2452</v>
      </c>
      <c r="ODC2" s="23"/>
      <c r="ODD2" s="23"/>
      <c r="ODE2" s="23"/>
      <c r="ODF2" s="23"/>
      <c r="ODG2" s="23"/>
      <c r="ODH2" s="23"/>
      <c r="ODI2" s="23"/>
      <c r="ODJ2" s="93" t="s">
        <v>2452</v>
      </c>
      <c r="ODK2" s="23"/>
      <c r="ODL2" s="23"/>
      <c r="ODM2" s="23"/>
      <c r="ODN2" s="23"/>
      <c r="ODO2" s="23"/>
      <c r="ODP2" s="23"/>
      <c r="ODQ2" s="23"/>
      <c r="ODR2" s="93" t="s">
        <v>2452</v>
      </c>
      <c r="ODS2" s="23"/>
      <c r="ODT2" s="23"/>
      <c r="ODU2" s="23"/>
      <c r="ODV2" s="23"/>
      <c r="ODW2" s="23"/>
      <c r="ODX2" s="23"/>
      <c r="ODY2" s="23"/>
      <c r="ODZ2" s="93" t="s">
        <v>2452</v>
      </c>
      <c r="OEA2" s="23"/>
      <c r="OEB2" s="23"/>
      <c r="OEC2" s="23"/>
      <c r="OED2" s="23"/>
      <c r="OEE2" s="23"/>
      <c r="OEF2" s="23"/>
      <c r="OEG2" s="23"/>
      <c r="OEH2" s="93" t="s">
        <v>2452</v>
      </c>
      <c r="OEI2" s="23"/>
      <c r="OEJ2" s="23"/>
      <c r="OEK2" s="23"/>
      <c r="OEL2" s="23"/>
      <c r="OEM2" s="23"/>
      <c r="OEN2" s="23"/>
      <c r="OEO2" s="23"/>
      <c r="OEP2" s="93" t="s">
        <v>2452</v>
      </c>
      <c r="OEQ2" s="23"/>
      <c r="OER2" s="23"/>
      <c r="OES2" s="23"/>
      <c r="OET2" s="23"/>
      <c r="OEU2" s="23"/>
      <c r="OEV2" s="23"/>
      <c r="OEW2" s="23"/>
      <c r="OEX2" s="93" t="s">
        <v>2452</v>
      </c>
      <c r="OEY2" s="23"/>
      <c r="OEZ2" s="23"/>
      <c r="OFA2" s="23"/>
      <c r="OFB2" s="23"/>
      <c r="OFC2" s="23"/>
      <c r="OFD2" s="23"/>
      <c r="OFE2" s="23"/>
      <c r="OFF2" s="93" t="s">
        <v>2452</v>
      </c>
      <c r="OFG2" s="23"/>
      <c r="OFH2" s="23"/>
      <c r="OFI2" s="23"/>
      <c r="OFJ2" s="23"/>
      <c r="OFK2" s="23"/>
      <c r="OFL2" s="23"/>
      <c r="OFM2" s="23"/>
      <c r="OFN2" s="93" t="s">
        <v>2452</v>
      </c>
      <c r="OFO2" s="23"/>
      <c r="OFP2" s="23"/>
      <c r="OFQ2" s="23"/>
      <c r="OFR2" s="23"/>
      <c r="OFS2" s="23"/>
      <c r="OFT2" s="23"/>
      <c r="OFU2" s="23"/>
      <c r="OFV2" s="93" t="s">
        <v>2452</v>
      </c>
      <c r="OFW2" s="23"/>
      <c r="OFX2" s="23"/>
      <c r="OFY2" s="23"/>
      <c r="OFZ2" s="23"/>
      <c r="OGA2" s="23"/>
      <c r="OGB2" s="23"/>
      <c r="OGC2" s="23"/>
      <c r="OGD2" s="93" t="s">
        <v>2452</v>
      </c>
      <c r="OGE2" s="23"/>
      <c r="OGF2" s="23"/>
      <c r="OGG2" s="23"/>
      <c r="OGH2" s="23"/>
      <c r="OGI2" s="23"/>
      <c r="OGJ2" s="23"/>
      <c r="OGK2" s="23"/>
      <c r="OGL2" s="93" t="s">
        <v>2452</v>
      </c>
      <c r="OGM2" s="23"/>
      <c r="OGN2" s="23"/>
      <c r="OGO2" s="23"/>
      <c r="OGP2" s="23"/>
      <c r="OGQ2" s="23"/>
      <c r="OGR2" s="23"/>
      <c r="OGS2" s="23"/>
      <c r="OGT2" s="93" t="s">
        <v>2452</v>
      </c>
      <c r="OGU2" s="23"/>
      <c r="OGV2" s="23"/>
      <c r="OGW2" s="23"/>
      <c r="OGX2" s="23"/>
      <c r="OGY2" s="23"/>
      <c r="OGZ2" s="23"/>
      <c r="OHA2" s="23"/>
      <c r="OHB2" s="93" t="s">
        <v>2452</v>
      </c>
      <c r="OHC2" s="23"/>
      <c r="OHD2" s="23"/>
      <c r="OHE2" s="23"/>
      <c r="OHF2" s="23"/>
      <c r="OHG2" s="23"/>
      <c r="OHH2" s="23"/>
      <c r="OHI2" s="23"/>
      <c r="OHJ2" s="93" t="s">
        <v>2452</v>
      </c>
      <c r="OHK2" s="23"/>
      <c r="OHL2" s="23"/>
      <c r="OHM2" s="23"/>
      <c r="OHN2" s="23"/>
      <c r="OHO2" s="23"/>
      <c r="OHP2" s="23"/>
      <c r="OHQ2" s="23"/>
      <c r="OHR2" s="93" t="s">
        <v>2452</v>
      </c>
      <c r="OHS2" s="23"/>
      <c r="OHT2" s="23"/>
      <c r="OHU2" s="23"/>
      <c r="OHV2" s="23"/>
      <c r="OHW2" s="23"/>
      <c r="OHX2" s="23"/>
      <c r="OHY2" s="23"/>
      <c r="OHZ2" s="93" t="s">
        <v>2452</v>
      </c>
      <c r="OIA2" s="23"/>
      <c r="OIB2" s="23"/>
      <c r="OIC2" s="23"/>
      <c r="OID2" s="23"/>
      <c r="OIE2" s="23"/>
      <c r="OIF2" s="23"/>
      <c r="OIG2" s="23"/>
      <c r="OIH2" s="93" t="s">
        <v>2452</v>
      </c>
      <c r="OII2" s="23"/>
      <c r="OIJ2" s="23"/>
      <c r="OIK2" s="23"/>
      <c r="OIL2" s="23"/>
      <c r="OIM2" s="23"/>
      <c r="OIN2" s="23"/>
      <c r="OIO2" s="23"/>
      <c r="OIP2" s="93" t="s">
        <v>2452</v>
      </c>
      <c r="OIQ2" s="23"/>
      <c r="OIR2" s="23"/>
      <c r="OIS2" s="23"/>
      <c r="OIT2" s="23"/>
      <c r="OIU2" s="23"/>
      <c r="OIV2" s="23"/>
      <c r="OIW2" s="23"/>
      <c r="OIX2" s="93" t="s">
        <v>2452</v>
      </c>
      <c r="OIY2" s="23"/>
      <c r="OIZ2" s="23"/>
      <c r="OJA2" s="23"/>
      <c r="OJB2" s="23"/>
      <c r="OJC2" s="23"/>
      <c r="OJD2" s="23"/>
      <c r="OJE2" s="23"/>
      <c r="OJF2" s="93" t="s">
        <v>2452</v>
      </c>
      <c r="OJG2" s="23"/>
      <c r="OJH2" s="23"/>
      <c r="OJI2" s="23"/>
      <c r="OJJ2" s="23"/>
      <c r="OJK2" s="23"/>
      <c r="OJL2" s="23"/>
      <c r="OJM2" s="23"/>
      <c r="OJN2" s="93" t="s">
        <v>2452</v>
      </c>
      <c r="OJO2" s="23"/>
      <c r="OJP2" s="23"/>
      <c r="OJQ2" s="23"/>
      <c r="OJR2" s="23"/>
      <c r="OJS2" s="23"/>
      <c r="OJT2" s="23"/>
      <c r="OJU2" s="23"/>
      <c r="OJV2" s="93" t="s">
        <v>2452</v>
      </c>
      <c r="OJW2" s="23"/>
      <c r="OJX2" s="23"/>
      <c r="OJY2" s="23"/>
      <c r="OJZ2" s="23"/>
      <c r="OKA2" s="23"/>
      <c r="OKB2" s="23"/>
      <c r="OKC2" s="23"/>
      <c r="OKD2" s="93" t="s">
        <v>2452</v>
      </c>
      <c r="OKE2" s="23"/>
      <c r="OKF2" s="23"/>
      <c r="OKG2" s="23"/>
      <c r="OKH2" s="23"/>
      <c r="OKI2" s="23"/>
      <c r="OKJ2" s="23"/>
      <c r="OKK2" s="23"/>
      <c r="OKL2" s="93" t="s">
        <v>2452</v>
      </c>
      <c r="OKM2" s="23"/>
      <c r="OKN2" s="23"/>
      <c r="OKO2" s="23"/>
      <c r="OKP2" s="23"/>
      <c r="OKQ2" s="23"/>
      <c r="OKR2" s="23"/>
      <c r="OKS2" s="23"/>
      <c r="OKT2" s="93" t="s">
        <v>2452</v>
      </c>
      <c r="OKU2" s="23"/>
      <c r="OKV2" s="23"/>
      <c r="OKW2" s="23"/>
      <c r="OKX2" s="23"/>
      <c r="OKY2" s="23"/>
      <c r="OKZ2" s="23"/>
      <c r="OLA2" s="23"/>
      <c r="OLB2" s="93" t="s">
        <v>2452</v>
      </c>
      <c r="OLC2" s="23"/>
      <c r="OLD2" s="23"/>
      <c r="OLE2" s="23"/>
      <c r="OLF2" s="23"/>
      <c r="OLG2" s="23"/>
      <c r="OLH2" s="23"/>
      <c r="OLI2" s="23"/>
      <c r="OLJ2" s="93" t="s">
        <v>2452</v>
      </c>
      <c r="OLK2" s="23"/>
      <c r="OLL2" s="23"/>
      <c r="OLM2" s="23"/>
      <c r="OLN2" s="23"/>
      <c r="OLO2" s="23"/>
      <c r="OLP2" s="23"/>
      <c r="OLQ2" s="23"/>
      <c r="OLR2" s="93" t="s">
        <v>2452</v>
      </c>
      <c r="OLS2" s="23"/>
      <c r="OLT2" s="23"/>
      <c r="OLU2" s="23"/>
      <c r="OLV2" s="23"/>
      <c r="OLW2" s="23"/>
      <c r="OLX2" s="23"/>
      <c r="OLY2" s="23"/>
      <c r="OLZ2" s="93" t="s">
        <v>2452</v>
      </c>
      <c r="OMA2" s="23"/>
      <c r="OMB2" s="23"/>
      <c r="OMC2" s="23"/>
      <c r="OMD2" s="23"/>
      <c r="OME2" s="23"/>
      <c r="OMF2" s="23"/>
      <c r="OMG2" s="23"/>
      <c r="OMH2" s="93" t="s">
        <v>2452</v>
      </c>
      <c r="OMI2" s="23"/>
      <c r="OMJ2" s="23"/>
      <c r="OMK2" s="23"/>
      <c r="OML2" s="23"/>
      <c r="OMM2" s="23"/>
      <c r="OMN2" s="23"/>
      <c r="OMO2" s="23"/>
      <c r="OMP2" s="93" t="s">
        <v>2452</v>
      </c>
      <c r="OMQ2" s="23"/>
      <c r="OMR2" s="23"/>
      <c r="OMS2" s="23"/>
      <c r="OMT2" s="23"/>
      <c r="OMU2" s="23"/>
      <c r="OMV2" s="23"/>
      <c r="OMW2" s="23"/>
      <c r="OMX2" s="93" t="s">
        <v>2452</v>
      </c>
      <c r="OMY2" s="23"/>
      <c r="OMZ2" s="23"/>
      <c r="ONA2" s="23"/>
      <c r="ONB2" s="23"/>
      <c r="ONC2" s="23"/>
      <c r="OND2" s="23"/>
      <c r="ONE2" s="23"/>
      <c r="ONF2" s="93" t="s">
        <v>2452</v>
      </c>
      <c r="ONG2" s="23"/>
      <c r="ONH2" s="23"/>
      <c r="ONI2" s="23"/>
      <c r="ONJ2" s="23"/>
      <c r="ONK2" s="23"/>
      <c r="ONL2" s="23"/>
      <c r="ONM2" s="23"/>
      <c r="ONN2" s="93" t="s">
        <v>2452</v>
      </c>
      <c r="ONO2" s="23"/>
      <c r="ONP2" s="23"/>
      <c r="ONQ2" s="23"/>
      <c r="ONR2" s="23"/>
      <c r="ONS2" s="23"/>
      <c r="ONT2" s="23"/>
      <c r="ONU2" s="23"/>
      <c r="ONV2" s="93" t="s">
        <v>2452</v>
      </c>
      <c r="ONW2" s="23"/>
      <c r="ONX2" s="23"/>
      <c r="ONY2" s="23"/>
      <c r="ONZ2" s="23"/>
      <c r="OOA2" s="23"/>
      <c r="OOB2" s="23"/>
      <c r="OOC2" s="23"/>
      <c r="OOD2" s="93" t="s">
        <v>2452</v>
      </c>
      <c r="OOE2" s="23"/>
      <c r="OOF2" s="23"/>
      <c r="OOG2" s="23"/>
      <c r="OOH2" s="23"/>
      <c r="OOI2" s="23"/>
      <c r="OOJ2" s="23"/>
      <c r="OOK2" s="23"/>
      <c r="OOL2" s="93" t="s">
        <v>2452</v>
      </c>
      <c r="OOM2" s="23"/>
      <c r="OON2" s="23"/>
      <c r="OOO2" s="23"/>
      <c r="OOP2" s="23"/>
      <c r="OOQ2" s="23"/>
      <c r="OOR2" s="23"/>
      <c r="OOS2" s="23"/>
      <c r="OOT2" s="93" t="s">
        <v>2452</v>
      </c>
      <c r="OOU2" s="23"/>
      <c r="OOV2" s="23"/>
      <c r="OOW2" s="23"/>
      <c r="OOX2" s="23"/>
      <c r="OOY2" s="23"/>
      <c r="OOZ2" s="23"/>
      <c r="OPA2" s="23"/>
      <c r="OPB2" s="93" t="s">
        <v>2452</v>
      </c>
      <c r="OPC2" s="23"/>
      <c r="OPD2" s="23"/>
      <c r="OPE2" s="23"/>
      <c r="OPF2" s="23"/>
      <c r="OPG2" s="23"/>
      <c r="OPH2" s="23"/>
      <c r="OPI2" s="23"/>
      <c r="OPJ2" s="93" t="s">
        <v>2452</v>
      </c>
      <c r="OPK2" s="23"/>
      <c r="OPL2" s="23"/>
      <c r="OPM2" s="23"/>
      <c r="OPN2" s="23"/>
      <c r="OPO2" s="23"/>
      <c r="OPP2" s="23"/>
      <c r="OPQ2" s="23"/>
      <c r="OPR2" s="93" t="s">
        <v>2452</v>
      </c>
      <c r="OPS2" s="23"/>
      <c r="OPT2" s="23"/>
      <c r="OPU2" s="23"/>
      <c r="OPV2" s="23"/>
      <c r="OPW2" s="23"/>
      <c r="OPX2" s="23"/>
      <c r="OPY2" s="23"/>
      <c r="OPZ2" s="93" t="s">
        <v>2452</v>
      </c>
      <c r="OQA2" s="23"/>
      <c r="OQB2" s="23"/>
      <c r="OQC2" s="23"/>
      <c r="OQD2" s="23"/>
      <c r="OQE2" s="23"/>
      <c r="OQF2" s="23"/>
      <c r="OQG2" s="23"/>
      <c r="OQH2" s="93" t="s">
        <v>2452</v>
      </c>
      <c r="OQI2" s="23"/>
      <c r="OQJ2" s="23"/>
      <c r="OQK2" s="23"/>
      <c r="OQL2" s="23"/>
      <c r="OQM2" s="23"/>
      <c r="OQN2" s="23"/>
      <c r="OQO2" s="23"/>
      <c r="OQP2" s="93" t="s">
        <v>2452</v>
      </c>
      <c r="OQQ2" s="23"/>
      <c r="OQR2" s="23"/>
      <c r="OQS2" s="23"/>
      <c r="OQT2" s="23"/>
      <c r="OQU2" s="23"/>
      <c r="OQV2" s="23"/>
      <c r="OQW2" s="23"/>
      <c r="OQX2" s="93" t="s">
        <v>2452</v>
      </c>
      <c r="OQY2" s="23"/>
      <c r="OQZ2" s="23"/>
      <c r="ORA2" s="23"/>
      <c r="ORB2" s="23"/>
      <c r="ORC2" s="23"/>
      <c r="ORD2" s="23"/>
      <c r="ORE2" s="23"/>
      <c r="ORF2" s="93" t="s">
        <v>2452</v>
      </c>
      <c r="ORG2" s="23"/>
      <c r="ORH2" s="23"/>
      <c r="ORI2" s="23"/>
      <c r="ORJ2" s="23"/>
      <c r="ORK2" s="23"/>
      <c r="ORL2" s="23"/>
      <c r="ORM2" s="23"/>
      <c r="ORN2" s="93" t="s">
        <v>2452</v>
      </c>
      <c r="ORO2" s="23"/>
      <c r="ORP2" s="23"/>
      <c r="ORQ2" s="23"/>
      <c r="ORR2" s="23"/>
      <c r="ORS2" s="23"/>
      <c r="ORT2" s="23"/>
      <c r="ORU2" s="23"/>
      <c r="ORV2" s="93" t="s">
        <v>2452</v>
      </c>
      <c r="ORW2" s="23"/>
      <c r="ORX2" s="23"/>
      <c r="ORY2" s="23"/>
      <c r="ORZ2" s="23"/>
      <c r="OSA2" s="23"/>
      <c r="OSB2" s="23"/>
      <c r="OSC2" s="23"/>
      <c r="OSD2" s="93" t="s">
        <v>2452</v>
      </c>
      <c r="OSE2" s="23"/>
      <c r="OSF2" s="23"/>
      <c r="OSG2" s="23"/>
      <c r="OSH2" s="23"/>
      <c r="OSI2" s="23"/>
      <c r="OSJ2" s="23"/>
      <c r="OSK2" s="23"/>
      <c r="OSL2" s="93" t="s">
        <v>2452</v>
      </c>
      <c r="OSM2" s="23"/>
      <c r="OSN2" s="23"/>
      <c r="OSO2" s="23"/>
      <c r="OSP2" s="23"/>
      <c r="OSQ2" s="23"/>
      <c r="OSR2" s="23"/>
      <c r="OSS2" s="23"/>
      <c r="OST2" s="93" t="s">
        <v>2452</v>
      </c>
      <c r="OSU2" s="23"/>
      <c r="OSV2" s="23"/>
      <c r="OSW2" s="23"/>
      <c r="OSX2" s="23"/>
      <c r="OSY2" s="23"/>
      <c r="OSZ2" s="23"/>
      <c r="OTA2" s="23"/>
      <c r="OTB2" s="93" t="s">
        <v>2452</v>
      </c>
      <c r="OTC2" s="23"/>
      <c r="OTD2" s="23"/>
      <c r="OTE2" s="23"/>
      <c r="OTF2" s="23"/>
      <c r="OTG2" s="23"/>
      <c r="OTH2" s="23"/>
      <c r="OTI2" s="23"/>
      <c r="OTJ2" s="93" t="s">
        <v>2452</v>
      </c>
      <c r="OTK2" s="23"/>
      <c r="OTL2" s="23"/>
      <c r="OTM2" s="23"/>
      <c r="OTN2" s="23"/>
      <c r="OTO2" s="23"/>
      <c r="OTP2" s="23"/>
      <c r="OTQ2" s="23"/>
      <c r="OTR2" s="93" t="s">
        <v>2452</v>
      </c>
      <c r="OTS2" s="23"/>
      <c r="OTT2" s="23"/>
      <c r="OTU2" s="23"/>
      <c r="OTV2" s="23"/>
      <c r="OTW2" s="23"/>
      <c r="OTX2" s="23"/>
      <c r="OTY2" s="23"/>
      <c r="OTZ2" s="93" t="s">
        <v>2452</v>
      </c>
      <c r="OUA2" s="23"/>
      <c r="OUB2" s="23"/>
      <c r="OUC2" s="23"/>
      <c r="OUD2" s="23"/>
      <c r="OUE2" s="23"/>
      <c r="OUF2" s="23"/>
      <c r="OUG2" s="23"/>
      <c r="OUH2" s="93" t="s">
        <v>2452</v>
      </c>
      <c r="OUI2" s="23"/>
      <c r="OUJ2" s="23"/>
      <c r="OUK2" s="23"/>
      <c r="OUL2" s="23"/>
      <c r="OUM2" s="23"/>
      <c r="OUN2" s="23"/>
      <c r="OUO2" s="23"/>
      <c r="OUP2" s="93" t="s">
        <v>2452</v>
      </c>
      <c r="OUQ2" s="23"/>
      <c r="OUR2" s="23"/>
      <c r="OUS2" s="23"/>
      <c r="OUT2" s="23"/>
      <c r="OUU2" s="23"/>
      <c r="OUV2" s="23"/>
      <c r="OUW2" s="23"/>
      <c r="OUX2" s="93" t="s">
        <v>2452</v>
      </c>
      <c r="OUY2" s="23"/>
      <c r="OUZ2" s="23"/>
      <c r="OVA2" s="23"/>
      <c r="OVB2" s="23"/>
      <c r="OVC2" s="23"/>
      <c r="OVD2" s="23"/>
      <c r="OVE2" s="23"/>
      <c r="OVF2" s="93" t="s">
        <v>2452</v>
      </c>
      <c r="OVG2" s="23"/>
      <c r="OVH2" s="23"/>
      <c r="OVI2" s="23"/>
      <c r="OVJ2" s="23"/>
      <c r="OVK2" s="23"/>
      <c r="OVL2" s="23"/>
      <c r="OVM2" s="23"/>
      <c r="OVN2" s="93" t="s">
        <v>2452</v>
      </c>
      <c r="OVO2" s="23"/>
      <c r="OVP2" s="23"/>
      <c r="OVQ2" s="23"/>
      <c r="OVR2" s="23"/>
      <c r="OVS2" s="23"/>
      <c r="OVT2" s="23"/>
      <c r="OVU2" s="23"/>
      <c r="OVV2" s="93" t="s">
        <v>2452</v>
      </c>
      <c r="OVW2" s="23"/>
      <c r="OVX2" s="23"/>
      <c r="OVY2" s="23"/>
      <c r="OVZ2" s="23"/>
      <c r="OWA2" s="23"/>
      <c r="OWB2" s="23"/>
      <c r="OWC2" s="23"/>
      <c r="OWD2" s="93" t="s">
        <v>2452</v>
      </c>
      <c r="OWE2" s="23"/>
      <c r="OWF2" s="23"/>
      <c r="OWG2" s="23"/>
      <c r="OWH2" s="23"/>
      <c r="OWI2" s="23"/>
      <c r="OWJ2" s="23"/>
      <c r="OWK2" s="23"/>
      <c r="OWL2" s="93" t="s">
        <v>2452</v>
      </c>
      <c r="OWM2" s="23"/>
      <c r="OWN2" s="23"/>
      <c r="OWO2" s="23"/>
      <c r="OWP2" s="23"/>
      <c r="OWQ2" s="23"/>
      <c r="OWR2" s="23"/>
      <c r="OWS2" s="23"/>
      <c r="OWT2" s="93" t="s">
        <v>2452</v>
      </c>
      <c r="OWU2" s="23"/>
      <c r="OWV2" s="23"/>
      <c r="OWW2" s="23"/>
      <c r="OWX2" s="23"/>
      <c r="OWY2" s="23"/>
      <c r="OWZ2" s="23"/>
      <c r="OXA2" s="23"/>
      <c r="OXB2" s="93" t="s">
        <v>2452</v>
      </c>
      <c r="OXC2" s="23"/>
      <c r="OXD2" s="23"/>
      <c r="OXE2" s="23"/>
      <c r="OXF2" s="23"/>
      <c r="OXG2" s="23"/>
      <c r="OXH2" s="23"/>
      <c r="OXI2" s="23"/>
      <c r="OXJ2" s="93" t="s">
        <v>2452</v>
      </c>
      <c r="OXK2" s="23"/>
      <c r="OXL2" s="23"/>
      <c r="OXM2" s="23"/>
      <c r="OXN2" s="23"/>
      <c r="OXO2" s="23"/>
      <c r="OXP2" s="23"/>
      <c r="OXQ2" s="23"/>
      <c r="OXR2" s="93" t="s">
        <v>2452</v>
      </c>
      <c r="OXS2" s="23"/>
      <c r="OXT2" s="23"/>
      <c r="OXU2" s="23"/>
      <c r="OXV2" s="23"/>
      <c r="OXW2" s="23"/>
      <c r="OXX2" s="23"/>
      <c r="OXY2" s="23"/>
      <c r="OXZ2" s="93" t="s">
        <v>2452</v>
      </c>
      <c r="OYA2" s="23"/>
      <c r="OYB2" s="23"/>
      <c r="OYC2" s="23"/>
      <c r="OYD2" s="23"/>
      <c r="OYE2" s="23"/>
      <c r="OYF2" s="23"/>
      <c r="OYG2" s="23"/>
      <c r="OYH2" s="93" t="s">
        <v>2452</v>
      </c>
      <c r="OYI2" s="23"/>
      <c r="OYJ2" s="23"/>
      <c r="OYK2" s="23"/>
      <c r="OYL2" s="23"/>
      <c r="OYM2" s="23"/>
      <c r="OYN2" s="23"/>
      <c r="OYO2" s="23"/>
      <c r="OYP2" s="93" t="s">
        <v>2452</v>
      </c>
      <c r="OYQ2" s="23"/>
      <c r="OYR2" s="23"/>
      <c r="OYS2" s="23"/>
      <c r="OYT2" s="23"/>
      <c r="OYU2" s="23"/>
      <c r="OYV2" s="23"/>
      <c r="OYW2" s="23"/>
      <c r="OYX2" s="93" t="s">
        <v>2452</v>
      </c>
      <c r="OYY2" s="23"/>
      <c r="OYZ2" s="23"/>
      <c r="OZA2" s="23"/>
      <c r="OZB2" s="23"/>
      <c r="OZC2" s="23"/>
      <c r="OZD2" s="23"/>
      <c r="OZE2" s="23"/>
      <c r="OZF2" s="93" t="s">
        <v>2452</v>
      </c>
      <c r="OZG2" s="23"/>
      <c r="OZH2" s="23"/>
      <c r="OZI2" s="23"/>
      <c r="OZJ2" s="23"/>
      <c r="OZK2" s="23"/>
      <c r="OZL2" s="23"/>
      <c r="OZM2" s="23"/>
      <c r="OZN2" s="93" t="s">
        <v>2452</v>
      </c>
      <c r="OZO2" s="23"/>
      <c r="OZP2" s="23"/>
      <c r="OZQ2" s="23"/>
      <c r="OZR2" s="23"/>
      <c r="OZS2" s="23"/>
      <c r="OZT2" s="23"/>
      <c r="OZU2" s="23"/>
      <c r="OZV2" s="93" t="s">
        <v>2452</v>
      </c>
      <c r="OZW2" s="23"/>
      <c r="OZX2" s="23"/>
      <c r="OZY2" s="23"/>
      <c r="OZZ2" s="23"/>
      <c r="PAA2" s="23"/>
      <c r="PAB2" s="23"/>
      <c r="PAC2" s="23"/>
      <c r="PAD2" s="93" t="s">
        <v>2452</v>
      </c>
      <c r="PAE2" s="23"/>
      <c r="PAF2" s="23"/>
      <c r="PAG2" s="23"/>
      <c r="PAH2" s="23"/>
      <c r="PAI2" s="23"/>
      <c r="PAJ2" s="23"/>
      <c r="PAK2" s="23"/>
      <c r="PAL2" s="93" t="s">
        <v>2452</v>
      </c>
      <c r="PAM2" s="23"/>
      <c r="PAN2" s="23"/>
      <c r="PAO2" s="23"/>
      <c r="PAP2" s="23"/>
      <c r="PAQ2" s="23"/>
      <c r="PAR2" s="23"/>
      <c r="PAS2" s="23"/>
      <c r="PAT2" s="93" t="s">
        <v>2452</v>
      </c>
      <c r="PAU2" s="23"/>
      <c r="PAV2" s="23"/>
      <c r="PAW2" s="23"/>
      <c r="PAX2" s="23"/>
      <c r="PAY2" s="23"/>
      <c r="PAZ2" s="23"/>
      <c r="PBA2" s="23"/>
      <c r="PBB2" s="93" t="s">
        <v>2452</v>
      </c>
      <c r="PBC2" s="23"/>
      <c r="PBD2" s="23"/>
      <c r="PBE2" s="23"/>
      <c r="PBF2" s="23"/>
      <c r="PBG2" s="23"/>
      <c r="PBH2" s="23"/>
      <c r="PBI2" s="23"/>
      <c r="PBJ2" s="93" t="s">
        <v>2452</v>
      </c>
      <c r="PBK2" s="23"/>
      <c r="PBL2" s="23"/>
      <c r="PBM2" s="23"/>
      <c r="PBN2" s="23"/>
      <c r="PBO2" s="23"/>
      <c r="PBP2" s="23"/>
      <c r="PBQ2" s="23"/>
      <c r="PBR2" s="93" t="s">
        <v>2452</v>
      </c>
      <c r="PBS2" s="23"/>
      <c r="PBT2" s="23"/>
      <c r="PBU2" s="23"/>
      <c r="PBV2" s="23"/>
      <c r="PBW2" s="23"/>
      <c r="PBX2" s="23"/>
      <c r="PBY2" s="23"/>
      <c r="PBZ2" s="93" t="s">
        <v>2452</v>
      </c>
      <c r="PCA2" s="23"/>
      <c r="PCB2" s="23"/>
      <c r="PCC2" s="23"/>
      <c r="PCD2" s="23"/>
      <c r="PCE2" s="23"/>
      <c r="PCF2" s="23"/>
      <c r="PCG2" s="23"/>
      <c r="PCH2" s="93" t="s">
        <v>2452</v>
      </c>
      <c r="PCI2" s="23"/>
      <c r="PCJ2" s="23"/>
      <c r="PCK2" s="23"/>
      <c r="PCL2" s="23"/>
      <c r="PCM2" s="23"/>
      <c r="PCN2" s="23"/>
      <c r="PCO2" s="23"/>
      <c r="PCP2" s="93" t="s">
        <v>2452</v>
      </c>
      <c r="PCQ2" s="23"/>
      <c r="PCR2" s="23"/>
      <c r="PCS2" s="23"/>
      <c r="PCT2" s="23"/>
      <c r="PCU2" s="23"/>
      <c r="PCV2" s="23"/>
      <c r="PCW2" s="23"/>
      <c r="PCX2" s="93" t="s">
        <v>2452</v>
      </c>
      <c r="PCY2" s="23"/>
      <c r="PCZ2" s="23"/>
      <c r="PDA2" s="23"/>
      <c r="PDB2" s="23"/>
      <c r="PDC2" s="23"/>
      <c r="PDD2" s="23"/>
      <c r="PDE2" s="23"/>
      <c r="PDF2" s="93" t="s">
        <v>2452</v>
      </c>
      <c r="PDG2" s="23"/>
      <c r="PDH2" s="23"/>
      <c r="PDI2" s="23"/>
      <c r="PDJ2" s="23"/>
      <c r="PDK2" s="23"/>
      <c r="PDL2" s="23"/>
      <c r="PDM2" s="23"/>
      <c r="PDN2" s="93" t="s">
        <v>2452</v>
      </c>
      <c r="PDO2" s="23"/>
      <c r="PDP2" s="23"/>
      <c r="PDQ2" s="23"/>
      <c r="PDR2" s="23"/>
      <c r="PDS2" s="23"/>
      <c r="PDT2" s="23"/>
      <c r="PDU2" s="23"/>
      <c r="PDV2" s="93" t="s">
        <v>2452</v>
      </c>
      <c r="PDW2" s="23"/>
      <c r="PDX2" s="23"/>
      <c r="PDY2" s="23"/>
      <c r="PDZ2" s="23"/>
      <c r="PEA2" s="23"/>
      <c r="PEB2" s="23"/>
      <c r="PEC2" s="23"/>
      <c r="PED2" s="93" t="s">
        <v>2452</v>
      </c>
      <c r="PEE2" s="23"/>
      <c r="PEF2" s="23"/>
      <c r="PEG2" s="23"/>
      <c r="PEH2" s="23"/>
      <c r="PEI2" s="23"/>
      <c r="PEJ2" s="23"/>
      <c r="PEK2" s="23"/>
      <c r="PEL2" s="93" t="s">
        <v>2452</v>
      </c>
      <c r="PEM2" s="23"/>
      <c r="PEN2" s="23"/>
      <c r="PEO2" s="23"/>
      <c r="PEP2" s="23"/>
      <c r="PEQ2" s="23"/>
      <c r="PER2" s="23"/>
      <c r="PES2" s="23"/>
      <c r="PET2" s="93" t="s">
        <v>2452</v>
      </c>
      <c r="PEU2" s="23"/>
      <c r="PEV2" s="23"/>
      <c r="PEW2" s="23"/>
      <c r="PEX2" s="23"/>
      <c r="PEY2" s="23"/>
      <c r="PEZ2" s="23"/>
      <c r="PFA2" s="23"/>
      <c r="PFB2" s="93" t="s">
        <v>2452</v>
      </c>
      <c r="PFC2" s="23"/>
      <c r="PFD2" s="23"/>
      <c r="PFE2" s="23"/>
      <c r="PFF2" s="23"/>
      <c r="PFG2" s="23"/>
      <c r="PFH2" s="23"/>
      <c r="PFI2" s="23"/>
      <c r="PFJ2" s="93" t="s">
        <v>2452</v>
      </c>
      <c r="PFK2" s="23"/>
      <c r="PFL2" s="23"/>
      <c r="PFM2" s="23"/>
      <c r="PFN2" s="23"/>
      <c r="PFO2" s="23"/>
      <c r="PFP2" s="23"/>
      <c r="PFQ2" s="23"/>
      <c r="PFR2" s="93" t="s">
        <v>2452</v>
      </c>
      <c r="PFS2" s="23"/>
      <c r="PFT2" s="23"/>
      <c r="PFU2" s="23"/>
      <c r="PFV2" s="23"/>
      <c r="PFW2" s="23"/>
      <c r="PFX2" s="23"/>
      <c r="PFY2" s="23"/>
      <c r="PFZ2" s="93" t="s">
        <v>2452</v>
      </c>
      <c r="PGA2" s="23"/>
      <c r="PGB2" s="23"/>
      <c r="PGC2" s="23"/>
      <c r="PGD2" s="23"/>
      <c r="PGE2" s="23"/>
      <c r="PGF2" s="23"/>
      <c r="PGG2" s="23"/>
      <c r="PGH2" s="93" t="s">
        <v>2452</v>
      </c>
      <c r="PGI2" s="23"/>
      <c r="PGJ2" s="23"/>
      <c r="PGK2" s="23"/>
      <c r="PGL2" s="23"/>
      <c r="PGM2" s="23"/>
      <c r="PGN2" s="23"/>
      <c r="PGO2" s="23"/>
      <c r="PGP2" s="93" t="s">
        <v>2452</v>
      </c>
      <c r="PGQ2" s="23"/>
      <c r="PGR2" s="23"/>
      <c r="PGS2" s="23"/>
      <c r="PGT2" s="23"/>
      <c r="PGU2" s="23"/>
      <c r="PGV2" s="23"/>
      <c r="PGW2" s="23"/>
      <c r="PGX2" s="93" t="s">
        <v>2452</v>
      </c>
      <c r="PGY2" s="23"/>
      <c r="PGZ2" s="23"/>
      <c r="PHA2" s="23"/>
      <c r="PHB2" s="23"/>
      <c r="PHC2" s="23"/>
      <c r="PHD2" s="23"/>
      <c r="PHE2" s="23"/>
      <c r="PHF2" s="93" t="s">
        <v>2452</v>
      </c>
      <c r="PHG2" s="23"/>
      <c r="PHH2" s="23"/>
      <c r="PHI2" s="23"/>
      <c r="PHJ2" s="23"/>
      <c r="PHK2" s="23"/>
      <c r="PHL2" s="23"/>
      <c r="PHM2" s="23"/>
      <c r="PHN2" s="93" t="s">
        <v>2452</v>
      </c>
      <c r="PHO2" s="23"/>
      <c r="PHP2" s="23"/>
      <c r="PHQ2" s="23"/>
      <c r="PHR2" s="23"/>
      <c r="PHS2" s="23"/>
      <c r="PHT2" s="23"/>
      <c r="PHU2" s="23"/>
      <c r="PHV2" s="93" t="s">
        <v>2452</v>
      </c>
      <c r="PHW2" s="23"/>
      <c r="PHX2" s="23"/>
      <c r="PHY2" s="23"/>
      <c r="PHZ2" s="23"/>
      <c r="PIA2" s="23"/>
      <c r="PIB2" s="23"/>
      <c r="PIC2" s="23"/>
      <c r="PID2" s="93" t="s">
        <v>2452</v>
      </c>
      <c r="PIE2" s="23"/>
      <c r="PIF2" s="23"/>
      <c r="PIG2" s="23"/>
      <c r="PIH2" s="23"/>
      <c r="PII2" s="23"/>
      <c r="PIJ2" s="23"/>
      <c r="PIK2" s="23"/>
      <c r="PIL2" s="93" t="s">
        <v>2452</v>
      </c>
      <c r="PIM2" s="23"/>
      <c r="PIN2" s="23"/>
      <c r="PIO2" s="23"/>
      <c r="PIP2" s="23"/>
      <c r="PIQ2" s="23"/>
      <c r="PIR2" s="23"/>
      <c r="PIS2" s="23"/>
      <c r="PIT2" s="93" t="s">
        <v>2452</v>
      </c>
      <c r="PIU2" s="23"/>
      <c r="PIV2" s="23"/>
      <c r="PIW2" s="23"/>
      <c r="PIX2" s="23"/>
      <c r="PIY2" s="23"/>
      <c r="PIZ2" s="23"/>
      <c r="PJA2" s="23"/>
      <c r="PJB2" s="93" t="s">
        <v>2452</v>
      </c>
      <c r="PJC2" s="23"/>
      <c r="PJD2" s="23"/>
      <c r="PJE2" s="23"/>
      <c r="PJF2" s="23"/>
      <c r="PJG2" s="23"/>
      <c r="PJH2" s="23"/>
      <c r="PJI2" s="23"/>
      <c r="PJJ2" s="93" t="s">
        <v>2452</v>
      </c>
      <c r="PJK2" s="23"/>
      <c r="PJL2" s="23"/>
      <c r="PJM2" s="23"/>
      <c r="PJN2" s="23"/>
      <c r="PJO2" s="23"/>
      <c r="PJP2" s="23"/>
      <c r="PJQ2" s="23"/>
      <c r="PJR2" s="93" t="s">
        <v>2452</v>
      </c>
      <c r="PJS2" s="23"/>
      <c r="PJT2" s="23"/>
      <c r="PJU2" s="23"/>
      <c r="PJV2" s="23"/>
      <c r="PJW2" s="23"/>
      <c r="PJX2" s="23"/>
      <c r="PJY2" s="23"/>
      <c r="PJZ2" s="93" t="s">
        <v>2452</v>
      </c>
      <c r="PKA2" s="23"/>
      <c r="PKB2" s="23"/>
      <c r="PKC2" s="23"/>
      <c r="PKD2" s="23"/>
      <c r="PKE2" s="23"/>
      <c r="PKF2" s="23"/>
      <c r="PKG2" s="23"/>
      <c r="PKH2" s="93" t="s">
        <v>2452</v>
      </c>
      <c r="PKI2" s="23"/>
      <c r="PKJ2" s="23"/>
      <c r="PKK2" s="23"/>
      <c r="PKL2" s="23"/>
      <c r="PKM2" s="23"/>
      <c r="PKN2" s="23"/>
      <c r="PKO2" s="23"/>
      <c r="PKP2" s="93" t="s">
        <v>2452</v>
      </c>
      <c r="PKQ2" s="23"/>
      <c r="PKR2" s="23"/>
      <c r="PKS2" s="23"/>
      <c r="PKT2" s="23"/>
      <c r="PKU2" s="23"/>
      <c r="PKV2" s="23"/>
      <c r="PKW2" s="23"/>
      <c r="PKX2" s="93" t="s">
        <v>2452</v>
      </c>
      <c r="PKY2" s="23"/>
      <c r="PKZ2" s="23"/>
      <c r="PLA2" s="23"/>
      <c r="PLB2" s="23"/>
      <c r="PLC2" s="23"/>
      <c r="PLD2" s="23"/>
      <c r="PLE2" s="23"/>
      <c r="PLF2" s="93" t="s">
        <v>2452</v>
      </c>
      <c r="PLG2" s="23"/>
      <c r="PLH2" s="23"/>
      <c r="PLI2" s="23"/>
      <c r="PLJ2" s="23"/>
      <c r="PLK2" s="23"/>
      <c r="PLL2" s="23"/>
      <c r="PLM2" s="23"/>
      <c r="PLN2" s="93" t="s">
        <v>2452</v>
      </c>
      <c r="PLO2" s="23"/>
      <c r="PLP2" s="23"/>
      <c r="PLQ2" s="23"/>
      <c r="PLR2" s="23"/>
      <c r="PLS2" s="23"/>
      <c r="PLT2" s="23"/>
      <c r="PLU2" s="23"/>
      <c r="PLV2" s="93" t="s">
        <v>2452</v>
      </c>
      <c r="PLW2" s="23"/>
      <c r="PLX2" s="23"/>
      <c r="PLY2" s="23"/>
      <c r="PLZ2" s="23"/>
      <c r="PMA2" s="23"/>
      <c r="PMB2" s="23"/>
      <c r="PMC2" s="23"/>
      <c r="PMD2" s="93" t="s">
        <v>2452</v>
      </c>
      <c r="PME2" s="23"/>
      <c r="PMF2" s="23"/>
      <c r="PMG2" s="23"/>
      <c r="PMH2" s="23"/>
      <c r="PMI2" s="23"/>
      <c r="PMJ2" s="23"/>
      <c r="PMK2" s="23"/>
      <c r="PML2" s="93" t="s">
        <v>2452</v>
      </c>
      <c r="PMM2" s="23"/>
      <c r="PMN2" s="23"/>
      <c r="PMO2" s="23"/>
      <c r="PMP2" s="23"/>
      <c r="PMQ2" s="23"/>
      <c r="PMR2" s="23"/>
      <c r="PMS2" s="23"/>
      <c r="PMT2" s="93" t="s">
        <v>2452</v>
      </c>
      <c r="PMU2" s="23"/>
      <c r="PMV2" s="23"/>
      <c r="PMW2" s="23"/>
      <c r="PMX2" s="23"/>
      <c r="PMY2" s="23"/>
      <c r="PMZ2" s="23"/>
      <c r="PNA2" s="23"/>
      <c r="PNB2" s="93" t="s">
        <v>2452</v>
      </c>
      <c r="PNC2" s="23"/>
      <c r="PND2" s="23"/>
      <c r="PNE2" s="23"/>
      <c r="PNF2" s="23"/>
      <c r="PNG2" s="23"/>
      <c r="PNH2" s="23"/>
      <c r="PNI2" s="23"/>
      <c r="PNJ2" s="93" t="s">
        <v>2452</v>
      </c>
      <c r="PNK2" s="23"/>
      <c r="PNL2" s="23"/>
      <c r="PNM2" s="23"/>
      <c r="PNN2" s="23"/>
      <c r="PNO2" s="23"/>
      <c r="PNP2" s="23"/>
      <c r="PNQ2" s="23"/>
      <c r="PNR2" s="93" t="s">
        <v>2452</v>
      </c>
      <c r="PNS2" s="23"/>
      <c r="PNT2" s="23"/>
      <c r="PNU2" s="23"/>
      <c r="PNV2" s="23"/>
      <c r="PNW2" s="23"/>
      <c r="PNX2" s="23"/>
      <c r="PNY2" s="23"/>
      <c r="PNZ2" s="93" t="s">
        <v>2452</v>
      </c>
      <c r="POA2" s="23"/>
      <c r="POB2" s="23"/>
      <c r="POC2" s="23"/>
      <c r="POD2" s="23"/>
      <c r="POE2" s="23"/>
      <c r="POF2" s="23"/>
      <c r="POG2" s="23"/>
      <c r="POH2" s="93" t="s">
        <v>2452</v>
      </c>
      <c r="POI2" s="23"/>
      <c r="POJ2" s="23"/>
      <c r="POK2" s="23"/>
      <c r="POL2" s="23"/>
      <c r="POM2" s="23"/>
      <c r="PON2" s="23"/>
      <c r="POO2" s="23"/>
      <c r="POP2" s="93" t="s">
        <v>2452</v>
      </c>
      <c r="POQ2" s="23"/>
      <c r="POR2" s="23"/>
      <c r="POS2" s="23"/>
      <c r="POT2" s="23"/>
      <c r="POU2" s="23"/>
      <c r="POV2" s="23"/>
      <c r="POW2" s="23"/>
      <c r="POX2" s="93" t="s">
        <v>2452</v>
      </c>
      <c r="POY2" s="23"/>
      <c r="POZ2" s="23"/>
      <c r="PPA2" s="23"/>
      <c r="PPB2" s="23"/>
      <c r="PPC2" s="23"/>
      <c r="PPD2" s="23"/>
      <c r="PPE2" s="23"/>
      <c r="PPF2" s="93" t="s">
        <v>2452</v>
      </c>
      <c r="PPG2" s="23"/>
      <c r="PPH2" s="23"/>
      <c r="PPI2" s="23"/>
      <c r="PPJ2" s="23"/>
      <c r="PPK2" s="23"/>
      <c r="PPL2" s="23"/>
      <c r="PPM2" s="23"/>
      <c r="PPN2" s="93" t="s">
        <v>2452</v>
      </c>
      <c r="PPO2" s="23"/>
      <c r="PPP2" s="23"/>
      <c r="PPQ2" s="23"/>
      <c r="PPR2" s="23"/>
      <c r="PPS2" s="23"/>
      <c r="PPT2" s="23"/>
      <c r="PPU2" s="23"/>
      <c r="PPV2" s="93" t="s">
        <v>2452</v>
      </c>
      <c r="PPW2" s="23"/>
      <c r="PPX2" s="23"/>
      <c r="PPY2" s="23"/>
      <c r="PPZ2" s="23"/>
      <c r="PQA2" s="23"/>
      <c r="PQB2" s="23"/>
      <c r="PQC2" s="23"/>
      <c r="PQD2" s="93" t="s">
        <v>2452</v>
      </c>
      <c r="PQE2" s="23"/>
      <c r="PQF2" s="23"/>
      <c r="PQG2" s="23"/>
      <c r="PQH2" s="23"/>
      <c r="PQI2" s="23"/>
      <c r="PQJ2" s="23"/>
      <c r="PQK2" s="23"/>
      <c r="PQL2" s="93" t="s">
        <v>2452</v>
      </c>
      <c r="PQM2" s="23"/>
      <c r="PQN2" s="23"/>
      <c r="PQO2" s="23"/>
      <c r="PQP2" s="23"/>
      <c r="PQQ2" s="23"/>
      <c r="PQR2" s="23"/>
      <c r="PQS2" s="23"/>
      <c r="PQT2" s="93" t="s">
        <v>2452</v>
      </c>
      <c r="PQU2" s="23"/>
      <c r="PQV2" s="23"/>
      <c r="PQW2" s="23"/>
      <c r="PQX2" s="23"/>
      <c r="PQY2" s="23"/>
      <c r="PQZ2" s="23"/>
      <c r="PRA2" s="23"/>
      <c r="PRB2" s="93" t="s">
        <v>2452</v>
      </c>
      <c r="PRC2" s="23"/>
      <c r="PRD2" s="23"/>
      <c r="PRE2" s="23"/>
      <c r="PRF2" s="23"/>
      <c r="PRG2" s="23"/>
      <c r="PRH2" s="23"/>
      <c r="PRI2" s="23"/>
      <c r="PRJ2" s="93" t="s">
        <v>2452</v>
      </c>
      <c r="PRK2" s="23"/>
      <c r="PRL2" s="23"/>
      <c r="PRM2" s="23"/>
      <c r="PRN2" s="23"/>
      <c r="PRO2" s="23"/>
      <c r="PRP2" s="23"/>
      <c r="PRQ2" s="23"/>
      <c r="PRR2" s="93" t="s">
        <v>2452</v>
      </c>
      <c r="PRS2" s="23"/>
      <c r="PRT2" s="23"/>
      <c r="PRU2" s="23"/>
      <c r="PRV2" s="23"/>
      <c r="PRW2" s="23"/>
      <c r="PRX2" s="23"/>
      <c r="PRY2" s="23"/>
      <c r="PRZ2" s="93" t="s">
        <v>2452</v>
      </c>
      <c r="PSA2" s="23"/>
      <c r="PSB2" s="23"/>
      <c r="PSC2" s="23"/>
      <c r="PSD2" s="23"/>
      <c r="PSE2" s="23"/>
      <c r="PSF2" s="23"/>
      <c r="PSG2" s="23"/>
      <c r="PSH2" s="93" t="s">
        <v>2452</v>
      </c>
      <c r="PSI2" s="23"/>
      <c r="PSJ2" s="23"/>
      <c r="PSK2" s="23"/>
      <c r="PSL2" s="23"/>
      <c r="PSM2" s="23"/>
      <c r="PSN2" s="23"/>
      <c r="PSO2" s="23"/>
      <c r="PSP2" s="93" t="s">
        <v>2452</v>
      </c>
      <c r="PSQ2" s="23"/>
      <c r="PSR2" s="23"/>
      <c r="PSS2" s="23"/>
      <c r="PST2" s="23"/>
      <c r="PSU2" s="23"/>
      <c r="PSV2" s="23"/>
      <c r="PSW2" s="23"/>
      <c r="PSX2" s="93" t="s">
        <v>2452</v>
      </c>
      <c r="PSY2" s="23"/>
      <c r="PSZ2" s="23"/>
      <c r="PTA2" s="23"/>
      <c r="PTB2" s="23"/>
      <c r="PTC2" s="23"/>
      <c r="PTD2" s="23"/>
      <c r="PTE2" s="23"/>
      <c r="PTF2" s="93" t="s">
        <v>2452</v>
      </c>
      <c r="PTG2" s="23"/>
      <c r="PTH2" s="23"/>
      <c r="PTI2" s="23"/>
      <c r="PTJ2" s="23"/>
      <c r="PTK2" s="23"/>
      <c r="PTL2" s="23"/>
      <c r="PTM2" s="23"/>
      <c r="PTN2" s="93" t="s">
        <v>2452</v>
      </c>
      <c r="PTO2" s="23"/>
      <c r="PTP2" s="23"/>
      <c r="PTQ2" s="23"/>
      <c r="PTR2" s="23"/>
      <c r="PTS2" s="23"/>
      <c r="PTT2" s="23"/>
      <c r="PTU2" s="23"/>
      <c r="PTV2" s="93" t="s">
        <v>2452</v>
      </c>
      <c r="PTW2" s="23"/>
      <c r="PTX2" s="23"/>
      <c r="PTY2" s="23"/>
      <c r="PTZ2" s="23"/>
      <c r="PUA2" s="23"/>
      <c r="PUB2" s="23"/>
      <c r="PUC2" s="23"/>
      <c r="PUD2" s="93" t="s">
        <v>2452</v>
      </c>
      <c r="PUE2" s="23"/>
      <c r="PUF2" s="23"/>
      <c r="PUG2" s="23"/>
      <c r="PUH2" s="23"/>
      <c r="PUI2" s="23"/>
      <c r="PUJ2" s="23"/>
      <c r="PUK2" s="23"/>
      <c r="PUL2" s="93" t="s">
        <v>2452</v>
      </c>
      <c r="PUM2" s="23"/>
      <c r="PUN2" s="23"/>
      <c r="PUO2" s="23"/>
      <c r="PUP2" s="23"/>
      <c r="PUQ2" s="23"/>
      <c r="PUR2" s="23"/>
      <c r="PUS2" s="23"/>
      <c r="PUT2" s="93" t="s">
        <v>2452</v>
      </c>
      <c r="PUU2" s="23"/>
      <c r="PUV2" s="23"/>
      <c r="PUW2" s="23"/>
      <c r="PUX2" s="23"/>
      <c r="PUY2" s="23"/>
      <c r="PUZ2" s="23"/>
      <c r="PVA2" s="23"/>
      <c r="PVB2" s="93" t="s">
        <v>2452</v>
      </c>
      <c r="PVC2" s="23"/>
      <c r="PVD2" s="23"/>
      <c r="PVE2" s="23"/>
      <c r="PVF2" s="23"/>
      <c r="PVG2" s="23"/>
      <c r="PVH2" s="23"/>
      <c r="PVI2" s="23"/>
      <c r="PVJ2" s="93" t="s">
        <v>2452</v>
      </c>
      <c r="PVK2" s="23"/>
      <c r="PVL2" s="23"/>
      <c r="PVM2" s="23"/>
      <c r="PVN2" s="23"/>
      <c r="PVO2" s="23"/>
      <c r="PVP2" s="23"/>
      <c r="PVQ2" s="23"/>
      <c r="PVR2" s="93" t="s">
        <v>2452</v>
      </c>
      <c r="PVS2" s="23"/>
      <c r="PVT2" s="23"/>
      <c r="PVU2" s="23"/>
      <c r="PVV2" s="23"/>
      <c r="PVW2" s="23"/>
      <c r="PVX2" s="23"/>
      <c r="PVY2" s="23"/>
      <c r="PVZ2" s="93" t="s">
        <v>2452</v>
      </c>
      <c r="PWA2" s="23"/>
      <c r="PWB2" s="23"/>
      <c r="PWC2" s="23"/>
      <c r="PWD2" s="23"/>
      <c r="PWE2" s="23"/>
      <c r="PWF2" s="23"/>
      <c r="PWG2" s="23"/>
      <c r="PWH2" s="93" t="s">
        <v>2452</v>
      </c>
      <c r="PWI2" s="23"/>
      <c r="PWJ2" s="23"/>
      <c r="PWK2" s="23"/>
      <c r="PWL2" s="23"/>
      <c r="PWM2" s="23"/>
      <c r="PWN2" s="23"/>
      <c r="PWO2" s="23"/>
      <c r="PWP2" s="93" t="s">
        <v>2452</v>
      </c>
      <c r="PWQ2" s="23"/>
      <c r="PWR2" s="23"/>
      <c r="PWS2" s="23"/>
      <c r="PWT2" s="23"/>
      <c r="PWU2" s="23"/>
      <c r="PWV2" s="23"/>
      <c r="PWW2" s="23"/>
      <c r="PWX2" s="93" t="s">
        <v>2452</v>
      </c>
      <c r="PWY2" s="23"/>
      <c r="PWZ2" s="23"/>
      <c r="PXA2" s="23"/>
      <c r="PXB2" s="23"/>
      <c r="PXC2" s="23"/>
      <c r="PXD2" s="23"/>
      <c r="PXE2" s="23"/>
      <c r="PXF2" s="93" t="s">
        <v>2452</v>
      </c>
      <c r="PXG2" s="23"/>
      <c r="PXH2" s="23"/>
      <c r="PXI2" s="23"/>
      <c r="PXJ2" s="23"/>
      <c r="PXK2" s="23"/>
      <c r="PXL2" s="23"/>
      <c r="PXM2" s="23"/>
      <c r="PXN2" s="93" t="s">
        <v>2452</v>
      </c>
      <c r="PXO2" s="23"/>
      <c r="PXP2" s="23"/>
      <c r="PXQ2" s="23"/>
      <c r="PXR2" s="23"/>
      <c r="PXS2" s="23"/>
      <c r="PXT2" s="23"/>
      <c r="PXU2" s="23"/>
      <c r="PXV2" s="93" t="s">
        <v>2452</v>
      </c>
      <c r="PXW2" s="23"/>
      <c r="PXX2" s="23"/>
      <c r="PXY2" s="23"/>
      <c r="PXZ2" s="23"/>
      <c r="PYA2" s="23"/>
      <c r="PYB2" s="23"/>
      <c r="PYC2" s="23"/>
      <c r="PYD2" s="93" t="s">
        <v>2452</v>
      </c>
      <c r="PYE2" s="23"/>
      <c r="PYF2" s="23"/>
      <c r="PYG2" s="23"/>
      <c r="PYH2" s="23"/>
      <c r="PYI2" s="23"/>
      <c r="PYJ2" s="23"/>
      <c r="PYK2" s="23"/>
      <c r="PYL2" s="93" t="s">
        <v>2452</v>
      </c>
      <c r="PYM2" s="23"/>
      <c r="PYN2" s="23"/>
      <c r="PYO2" s="23"/>
      <c r="PYP2" s="23"/>
      <c r="PYQ2" s="23"/>
      <c r="PYR2" s="23"/>
      <c r="PYS2" s="23"/>
      <c r="PYT2" s="93" t="s">
        <v>2452</v>
      </c>
      <c r="PYU2" s="23"/>
      <c r="PYV2" s="23"/>
      <c r="PYW2" s="23"/>
      <c r="PYX2" s="23"/>
      <c r="PYY2" s="23"/>
      <c r="PYZ2" s="23"/>
      <c r="PZA2" s="23"/>
      <c r="PZB2" s="93" t="s">
        <v>2452</v>
      </c>
      <c r="PZC2" s="23"/>
      <c r="PZD2" s="23"/>
      <c r="PZE2" s="23"/>
      <c r="PZF2" s="23"/>
      <c r="PZG2" s="23"/>
      <c r="PZH2" s="23"/>
      <c r="PZI2" s="23"/>
      <c r="PZJ2" s="93" t="s">
        <v>2452</v>
      </c>
      <c r="PZK2" s="23"/>
      <c r="PZL2" s="23"/>
      <c r="PZM2" s="23"/>
      <c r="PZN2" s="23"/>
      <c r="PZO2" s="23"/>
      <c r="PZP2" s="23"/>
      <c r="PZQ2" s="23"/>
      <c r="PZR2" s="93" t="s">
        <v>2452</v>
      </c>
      <c r="PZS2" s="23"/>
      <c r="PZT2" s="23"/>
      <c r="PZU2" s="23"/>
      <c r="PZV2" s="23"/>
      <c r="PZW2" s="23"/>
      <c r="PZX2" s="23"/>
      <c r="PZY2" s="23"/>
      <c r="PZZ2" s="93" t="s">
        <v>2452</v>
      </c>
      <c r="QAA2" s="23"/>
      <c r="QAB2" s="23"/>
      <c r="QAC2" s="23"/>
      <c r="QAD2" s="23"/>
      <c r="QAE2" s="23"/>
      <c r="QAF2" s="23"/>
      <c r="QAG2" s="23"/>
      <c r="QAH2" s="93" t="s">
        <v>2452</v>
      </c>
      <c r="QAI2" s="23"/>
      <c r="QAJ2" s="23"/>
      <c r="QAK2" s="23"/>
      <c r="QAL2" s="23"/>
      <c r="QAM2" s="23"/>
      <c r="QAN2" s="23"/>
      <c r="QAO2" s="23"/>
      <c r="QAP2" s="93" t="s">
        <v>2452</v>
      </c>
      <c r="QAQ2" s="23"/>
      <c r="QAR2" s="23"/>
      <c r="QAS2" s="23"/>
      <c r="QAT2" s="23"/>
      <c r="QAU2" s="23"/>
      <c r="QAV2" s="23"/>
      <c r="QAW2" s="23"/>
      <c r="QAX2" s="93" t="s">
        <v>2452</v>
      </c>
      <c r="QAY2" s="23"/>
      <c r="QAZ2" s="23"/>
      <c r="QBA2" s="23"/>
      <c r="QBB2" s="23"/>
      <c r="QBC2" s="23"/>
      <c r="QBD2" s="23"/>
      <c r="QBE2" s="23"/>
      <c r="QBF2" s="93" t="s">
        <v>2452</v>
      </c>
      <c r="QBG2" s="23"/>
      <c r="QBH2" s="23"/>
      <c r="QBI2" s="23"/>
      <c r="QBJ2" s="23"/>
      <c r="QBK2" s="23"/>
      <c r="QBL2" s="23"/>
      <c r="QBM2" s="23"/>
      <c r="QBN2" s="93" t="s">
        <v>2452</v>
      </c>
      <c r="QBO2" s="23"/>
      <c r="QBP2" s="23"/>
      <c r="QBQ2" s="23"/>
      <c r="QBR2" s="23"/>
      <c r="QBS2" s="23"/>
      <c r="QBT2" s="23"/>
      <c r="QBU2" s="23"/>
      <c r="QBV2" s="93" t="s">
        <v>2452</v>
      </c>
      <c r="QBW2" s="23"/>
      <c r="QBX2" s="23"/>
      <c r="QBY2" s="23"/>
      <c r="QBZ2" s="23"/>
      <c r="QCA2" s="23"/>
      <c r="QCB2" s="23"/>
      <c r="QCC2" s="23"/>
      <c r="QCD2" s="93" t="s">
        <v>2452</v>
      </c>
      <c r="QCE2" s="23"/>
      <c r="QCF2" s="23"/>
      <c r="QCG2" s="23"/>
      <c r="QCH2" s="23"/>
      <c r="QCI2" s="23"/>
      <c r="QCJ2" s="23"/>
      <c r="QCK2" s="23"/>
      <c r="QCL2" s="93" t="s">
        <v>2452</v>
      </c>
      <c r="QCM2" s="23"/>
      <c r="QCN2" s="23"/>
      <c r="QCO2" s="23"/>
      <c r="QCP2" s="23"/>
      <c r="QCQ2" s="23"/>
      <c r="QCR2" s="23"/>
      <c r="QCS2" s="23"/>
      <c r="QCT2" s="93" t="s">
        <v>2452</v>
      </c>
      <c r="QCU2" s="23"/>
      <c r="QCV2" s="23"/>
      <c r="QCW2" s="23"/>
      <c r="QCX2" s="23"/>
      <c r="QCY2" s="23"/>
      <c r="QCZ2" s="23"/>
      <c r="QDA2" s="23"/>
      <c r="QDB2" s="93" t="s">
        <v>2452</v>
      </c>
      <c r="QDC2" s="23"/>
      <c r="QDD2" s="23"/>
      <c r="QDE2" s="23"/>
      <c r="QDF2" s="23"/>
      <c r="QDG2" s="23"/>
      <c r="QDH2" s="23"/>
      <c r="QDI2" s="23"/>
      <c r="QDJ2" s="93" t="s">
        <v>2452</v>
      </c>
      <c r="QDK2" s="23"/>
      <c r="QDL2" s="23"/>
      <c r="QDM2" s="23"/>
      <c r="QDN2" s="23"/>
      <c r="QDO2" s="23"/>
      <c r="QDP2" s="23"/>
      <c r="QDQ2" s="23"/>
      <c r="QDR2" s="93" t="s">
        <v>2452</v>
      </c>
      <c r="QDS2" s="23"/>
      <c r="QDT2" s="23"/>
      <c r="QDU2" s="23"/>
      <c r="QDV2" s="23"/>
      <c r="QDW2" s="23"/>
      <c r="QDX2" s="23"/>
      <c r="QDY2" s="23"/>
      <c r="QDZ2" s="93" t="s">
        <v>2452</v>
      </c>
      <c r="QEA2" s="23"/>
      <c r="QEB2" s="23"/>
      <c r="QEC2" s="23"/>
      <c r="QED2" s="23"/>
      <c r="QEE2" s="23"/>
      <c r="QEF2" s="23"/>
      <c r="QEG2" s="23"/>
      <c r="QEH2" s="93" t="s">
        <v>2452</v>
      </c>
      <c r="QEI2" s="23"/>
      <c r="QEJ2" s="23"/>
      <c r="QEK2" s="23"/>
      <c r="QEL2" s="23"/>
      <c r="QEM2" s="23"/>
      <c r="QEN2" s="23"/>
      <c r="QEO2" s="23"/>
      <c r="QEP2" s="93" t="s">
        <v>2452</v>
      </c>
      <c r="QEQ2" s="23"/>
      <c r="QER2" s="23"/>
      <c r="QES2" s="23"/>
      <c r="QET2" s="23"/>
      <c r="QEU2" s="23"/>
      <c r="QEV2" s="23"/>
      <c r="QEW2" s="23"/>
      <c r="QEX2" s="93" t="s">
        <v>2452</v>
      </c>
      <c r="QEY2" s="23"/>
      <c r="QEZ2" s="23"/>
      <c r="QFA2" s="23"/>
      <c r="QFB2" s="23"/>
      <c r="QFC2" s="23"/>
      <c r="QFD2" s="23"/>
      <c r="QFE2" s="23"/>
      <c r="QFF2" s="93" t="s">
        <v>2452</v>
      </c>
      <c r="QFG2" s="23"/>
      <c r="QFH2" s="23"/>
      <c r="QFI2" s="23"/>
      <c r="QFJ2" s="23"/>
      <c r="QFK2" s="23"/>
      <c r="QFL2" s="23"/>
      <c r="QFM2" s="23"/>
      <c r="QFN2" s="93" t="s">
        <v>2452</v>
      </c>
      <c r="QFO2" s="23"/>
      <c r="QFP2" s="23"/>
      <c r="QFQ2" s="23"/>
      <c r="QFR2" s="23"/>
      <c r="QFS2" s="23"/>
      <c r="QFT2" s="23"/>
      <c r="QFU2" s="23"/>
      <c r="QFV2" s="93" t="s">
        <v>2452</v>
      </c>
      <c r="QFW2" s="23"/>
      <c r="QFX2" s="23"/>
      <c r="QFY2" s="23"/>
      <c r="QFZ2" s="23"/>
      <c r="QGA2" s="23"/>
      <c r="QGB2" s="23"/>
      <c r="QGC2" s="23"/>
      <c r="QGD2" s="93" t="s">
        <v>2452</v>
      </c>
      <c r="QGE2" s="23"/>
      <c r="QGF2" s="23"/>
      <c r="QGG2" s="23"/>
      <c r="QGH2" s="23"/>
      <c r="QGI2" s="23"/>
      <c r="QGJ2" s="23"/>
      <c r="QGK2" s="23"/>
      <c r="QGL2" s="93" t="s">
        <v>2452</v>
      </c>
      <c r="QGM2" s="23"/>
      <c r="QGN2" s="23"/>
      <c r="QGO2" s="23"/>
      <c r="QGP2" s="23"/>
      <c r="QGQ2" s="23"/>
      <c r="QGR2" s="23"/>
      <c r="QGS2" s="23"/>
      <c r="QGT2" s="93" t="s">
        <v>2452</v>
      </c>
      <c r="QGU2" s="23"/>
      <c r="QGV2" s="23"/>
      <c r="QGW2" s="23"/>
      <c r="QGX2" s="23"/>
      <c r="QGY2" s="23"/>
      <c r="QGZ2" s="23"/>
      <c r="QHA2" s="23"/>
      <c r="QHB2" s="93" t="s">
        <v>2452</v>
      </c>
      <c r="QHC2" s="23"/>
      <c r="QHD2" s="23"/>
      <c r="QHE2" s="23"/>
      <c r="QHF2" s="23"/>
      <c r="QHG2" s="23"/>
      <c r="QHH2" s="23"/>
      <c r="QHI2" s="23"/>
      <c r="QHJ2" s="93" t="s">
        <v>2452</v>
      </c>
      <c r="QHK2" s="23"/>
      <c r="QHL2" s="23"/>
      <c r="QHM2" s="23"/>
      <c r="QHN2" s="23"/>
      <c r="QHO2" s="23"/>
      <c r="QHP2" s="23"/>
      <c r="QHQ2" s="23"/>
      <c r="QHR2" s="93" t="s">
        <v>2452</v>
      </c>
      <c r="QHS2" s="23"/>
      <c r="QHT2" s="23"/>
      <c r="QHU2" s="23"/>
      <c r="QHV2" s="23"/>
      <c r="QHW2" s="23"/>
      <c r="QHX2" s="23"/>
      <c r="QHY2" s="23"/>
      <c r="QHZ2" s="93" t="s">
        <v>2452</v>
      </c>
      <c r="QIA2" s="23"/>
      <c r="QIB2" s="23"/>
      <c r="QIC2" s="23"/>
      <c r="QID2" s="23"/>
      <c r="QIE2" s="23"/>
      <c r="QIF2" s="23"/>
      <c r="QIG2" s="23"/>
      <c r="QIH2" s="93" t="s">
        <v>2452</v>
      </c>
      <c r="QII2" s="23"/>
      <c r="QIJ2" s="23"/>
      <c r="QIK2" s="23"/>
      <c r="QIL2" s="23"/>
      <c r="QIM2" s="23"/>
      <c r="QIN2" s="23"/>
      <c r="QIO2" s="23"/>
      <c r="QIP2" s="93" t="s">
        <v>2452</v>
      </c>
      <c r="QIQ2" s="23"/>
      <c r="QIR2" s="23"/>
      <c r="QIS2" s="23"/>
      <c r="QIT2" s="23"/>
      <c r="QIU2" s="23"/>
      <c r="QIV2" s="23"/>
      <c r="QIW2" s="23"/>
      <c r="QIX2" s="93" t="s">
        <v>2452</v>
      </c>
      <c r="QIY2" s="23"/>
      <c r="QIZ2" s="23"/>
      <c r="QJA2" s="23"/>
      <c r="QJB2" s="23"/>
      <c r="QJC2" s="23"/>
      <c r="QJD2" s="23"/>
      <c r="QJE2" s="23"/>
      <c r="QJF2" s="93" t="s">
        <v>2452</v>
      </c>
      <c r="QJG2" s="23"/>
      <c r="QJH2" s="23"/>
      <c r="QJI2" s="23"/>
      <c r="QJJ2" s="23"/>
      <c r="QJK2" s="23"/>
      <c r="QJL2" s="23"/>
      <c r="QJM2" s="23"/>
      <c r="QJN2" s="93" t="s">
        <v>2452</v>
      </c>
      <c r="QJO2" s="23"/>
      <c r="QJP2" s="23"/>
      <c r="QJQ2" s="23"/>
      <c r="QJR2" s="23"/>
      <c r="QJS2" s="23"/>
      <c r="QJT2" s="23"/>
      <c r="QJU2" s="23"/>
      <c r="QJV2" s="93" t="s">
        <v>2452</v>
      </c>
      <c r="QJW2" s="23"/>
      <c r="QJX2" s="23"/>
      <c r="QJY2" s="23"/>
      <c r="QJZ2" s="23"/>
      <c r="QKA2" s="23"/>
      <c r="QKB2" s="23"/>
      <c r="QKC2" s="23"/>
      <c r="QKD2" s="93" t="s">
        <v>2452</v>
      </c>
      <c r="QKE2" s="23"/>
      <c r="QKF2" s="23"/>
      <c r="QKG2" s="23"/>
      <c r="QKH2" s="23"/>
      <c r="QKI2" s="23"/>
      <c r="QKJ2" s="23"/>
      <c r="QKK2" s="23"/>
      <c r="QKL2" s="93" t="s">
        <v>2452</v>
      </c>
      <c r="QKM2" s="23"/>
      <c r="QKN2" s="23"/>
      <c r="QKO2" s="23"/>
      <c r="QKP2" s="23"/>
      <c r="QKQ2" s="23"/>
      <c r="QKR2" s="23"/>
      <c r="QKS2" s="23"/>
      <c r="QKT2" s="93" t="s">
        <v>2452</v>
      </c>
      <c r="QKU2" s="23"/>
      <c r="QKV2" s="23"/>
      <c r="QKW2" s="23"/>
      <c r="QKX2" s="23"/>
      <c r="QKY2" s="23"/>
      <c r="QKZ2" s="23"/>
      <c r="QLA2" s="23"/>
      <c r="QLB2" s="93" t="s">
        <v>2452</v>
      </c>
      <c r="QLC2" s="23"/>
      <c r="QLD2" s="23"/>
      <c r="QLE2" s="23"/>
      <c r="QLF2" s="23"/>
      <c r="QLG2" s="23"/>
      <c r="QLH2" s="23"/>
      <c r="QLI2" s="23"/>
      <c r="QLJ2" s="93" t="s">
        <v>2452</v>
      </c>
      <c r="QLK2" s="23"/>
      <c r="QLL2" s="23"/>
      <c r="QLM2" s="23"/>
      <c r="QLN2" s="23"/>
      <c r="QLO2" s="23"/>
      <c r="QLP2" s="23"/>
      <c r="QLQ2" s="23"/>
      <c r="QLR2" s="93" t="s">
        <v>2452</v>
      </c>
      <c r="QLS2" s="23"/>
      <c r="QLT2" s="23"/>
      <c r="QLU2" s="23"/>
      <c r="QLV2" s="23"/>
      <c r="QLW2" s="23"/>
      <c r="QLX2" s="23"/>
      <c r="QLY2" s="23"/>
      <c r="QLZ2" s="93" t="s">
        <v>2452</v>
      </c>
      <c r="QMA2" s="23"/>
      <c r="QMB2" s="23"/>
      <c r="QMC2" s="23"/>
      <c r="QMD2" s="23"/>
      <c r="QME2" s="23"/>
      <c r="QMF2" s="23"/>
      <c r="QMG2" s="23"/>
      <c r="QMH2" s="93" t="s">
        <v>2452</v>
      </c>
      <c r="QMI2" s="23"/>
      <c r="QMJ2" s="23"/>
      <c r="QMK2" s="23"/>
      <c r="QML2" s="23"/>
      <c r="QMM2" s="23"/>
      <c r="QMN2" s="23"/>
      <c r="QMO2" s="23"/>
      <c r="QMP2" s="93" t="s">
        <v>2452</v>
      </c>
      <c r="QMQ2" s="23"/>
      <c r="QMR2" s="23"/>
      <c r="QMS2" s="23"/>
      <c r="QMT2" s="23"/>
      <c r="QMU2" s="23"/>
      <c r="QMV2" s="23"/>
      <c r="QMW2" s="23"/>
      <c r="QMX2" s="93" t="s">
        <v>2452</v>
      </c>
      <c r="QMY2" s="23"/>
      <c r="QMZ2" s="23"/>
      <c r="QNA2" s="23"/>
      <c r="QNB2" s="23"/>
      <c r="QNC2" s="23"/>
      <c r="QND2" s="23"/>
      <c r="QNE2" s="23"/>
      <c r="QNF2" s="93" t="s">
        <v>2452</v>
      </c>
      <c r="QNG2" s="23"/>
      <c r="QNH2" s="23"/>
      <c r="QNI2" s="23"/>
      <c r="QNJ2" s="23"/>
      <c r="QNK2" s="23"/>
      <c r="QNL2" s="23"/>
      <c r="QNM2" s="23"/>
      <c r="QNN2" s="93" t="s">
        <v>2452</v>
      </c>
      <c r="QNO2" s="23"/>
      <c r="QNP2" s="23"/>
      <c r="QNQ2" s="23"/>
      <c r="QNR2" s="23"/>
      <c r="QNS2" s="23"/>
      <c r="QNT2" s="23"/>
      <c r="QNU2" s="23"/>
      <c r="QNV2" s="93" t="s">
        <v>2452</v>
      </c>
      <c r="QNW2" s="23"/>
      <c r="QNX2" s="23"/>
      <c r="QNY2" s="23"/>
      <c r="QNZ2" s="23"/>
      <c r="QOA2" s="23"/>
      <c r="QOB2" s="23"/>
      <c r="QOC2" s="23"/>
      <c r="QOD2" s="93" t="s">
        <v>2452</v>
      </c>
      <c r="QOE2" s="23"/>
      <c r="QOF2" s="23"/>
      <c r="QOG2" s="23"/>
      <c r="QOH2" s="23"/>
      <c r="QOI2" s="23"/>
      <c r="QOJ2" s="23"/>
      <c r="QOK2" s="23"/>
      <c r="QOL2" s="93" t="s">
        <v>2452</v>
      </c>
      <c r="QOM2" s="23"/>
      <c r="QON2" s="23"/>
      <c r="QOO2" s="23"/>
      <c r="QOP2" s="23"/>
      <c r="QOQ2" s="23"/>
      <c r="QOR2" s="23"/>
      <c r="QOS2" s="23"/>
      <c r="QOT2" s="93" t="s">
        <v>2452</v>
      </c>
      <c r="QOU2" s="23"/>
      <c r="QOV2" s="23"/>
      <c r="QOW2" s="23"/>
      <c r="QOX2" s="23"/>
      <c r="QOY2" s="23"/>
      <c r="QOZ2" s="23"/>
      <c r="QPA2" s="23"/>
      <c r="QPB2" s="93" t="s">
        <v>2452</v>
      </c>
      <c r="QPC2" s="23"/>
      <c r="QPD2" s="23"/>
      <c r="QPE2" s="23"/>
      <c r="QPF2" s="23"/>
      <c r="QPG2" s="23"/>
      <c r="QPH2" s="23"/>
      <c r="QPI2" s="23"/>
      <c r="QPJ2" s="93" t="s">
        <v>2452</v>
      </c>
      <c r="QPK2" s="23"/>
      <c r="QPL2" s="23"/>
      <c r="QPM2" s="23"/>
      <c r="QPN2" s="23"/>
      <c r="QPO2" s="23"/>
      <c r="QPP2" s="23"/>
      <c r="QPQ2" s="23"/>
      <c r="QPR2" s="93" t="s">
        <v>2452</v>
      </c>
      <c r="QPS2" s="23"/>
      <c r="QPT2" s="23"/>
      <c r="QPU2" s="23"/>
      <c r="QPV2" s="23"/>
      <c r="QPW2" s="23"/>
      <c r="QPX2" s="23"/>
      <c r="QPY2" s="23"/>
      <c r="QPZ2" s="93" t="s">
        <v>2452</v>
      </c>
      <c r="QQA2" s="23"/>
      <c r="QQB2" s="23"/>
      <c r="QQC2" s="23"/>
      <c r="QQD2" s="23"/>
      <c r="QQE2" s="23"/>
      <c r="QQF2" s="23"/>
      <c r="QQG2" s="23"/>
      <c r="QQH2" s="93" t="s">
        <v>2452</v>
      </c>
      <c r="QQI2" s="23"/>
      <c r="QQJ2" s="23"/>
      <c r="QQK2" s="23"/>
      <c r="QQL2" s="23"/>
      <c r="QQM2" s="23"/>
      <c r="QQN2" s="23"/>
      <c r="QQO2" s="23"/>
      <c r="QQP2" s="93" t="s">
        <v>2452</v>
      </c>
      <c r="QQQ2" s="23"/>
      <c r="QQR2" s="23"/>
      <c r="QQS2" s="23"/>
      <c r="QQT2" s="23"/>
      <c r="QQU2" s="23"/>
      <c r="QQV2" s="23"/>
      <c r="QQW2" s="23"/>
      <c r="QQX2" s="93" t="s">
        <v>2452</v>
      </c>
      <c r="QQY2" s="23"/>
      <c r="QQZ2" s="23"/>
      <c r="QRA2" s="23"/>
      <c r="QRB2" s="23"/>
      <c r="QRC2" s="23"/>
      <c r="QRD2" s="23"/>
      <c r="QRE2" s="23"/>
      <c r="QRF2" s="93" t="s">
        <v>2452</v>
      </c>
      <c r="QRG2" s="23"/>
      <c r="QRH2" s="23"/>
      <c r="QRI2" s="23"/>
      <c r="QRJ2" s="23"/>
      <c r="QRK2" s="23"/>
      <c r="QRL2" s="23"/>
      <c r="QRM2" s="23"/>
      <c r="QRN2" s="93" t="s">
        <v>2452</v>
      </c>
      <c r="QRO2" s="23"/>
      <c r="QRP2" s="23"/>
      <c r="QRQ2" s="23"/>
      <c r="QRR2" s="23"/>
      <c r="QRS2" s="23"/>
      <c r="QRT2" s="23"/>
      <c r="QRU2" s="23"/>
      <c r="QRV2" s="93" t="s">
        <v>2452</v>
      </c>
      <c r="QRW2" s="23"/>
      <c r="QRX2" s="23"/>
      <c r="QRY2" s="23"/>
      <c r="QRZ2" s="23"/>
      <c r="QSA2" s="23"/>
      <c r="QSB2" s="23"/>
      <c r="QSC2" s="23"/>
      <c r="QSD2" s="93" t="s">
        <v>2452</v>
      </c>
      <c r="QSE2" s="23"/>
      <c r="QSF2" s="23"/>
      <c r="QSG2" s="23"/>
      <c r="QSH2" s="23"/>
      <c r="QSI2" s="23"/>
      <c r="QSJ2" s="23"/>
      <c r="QSK2" s="23"/>
      <c r="QSL2" s="93" t="s">
        <v>2452</v>
      </c>
      <c r="QSM2" s="23"/>
      <c r="QSN2" s="23"/>
      <c r="QSO2" s="23"/>
      <c r="QSP2" s="23"/>
      <c r="QSQ2" s="23"/>
      <c r="QSR2" s="23"/>
      <c r="QSS2" s="23"/>
      <c r="QST2" s="93" t="s">
        <v>2452</v>
      </c>
      <c r="QSU2" s="23"/>
      <c r="QSV2" s="23"/>
      <c r="QSW2" s="23"/>
      <c r="QSX2" s="23"/>
      <c r="QSY2" s="23"/>
      <c r="QSZ2" s="23"/>
      <c r="QTA2" s="23"/>
      <c r="QTB2" s="93" t="s">
        <v>2452</v>
      </c>
      <c r="QTC2" s="23"/>
      <c r="QTD2" s="23"/>
      <c r="QTE2" s="23"/>
      <c r="QTF2" s="23"/>
      <c r="QTG2" s="23"/>
      <c r="QTH2" s="23"/>
      <c r="QTI2" s="23"/>
      <c r="QTJ2" s="93" t="s">
        <v>2452</v>
      </c>
      <c r="QTK2" s="23"/>
      <c r="QTL2" s="23"/>
      <c r="QTM2" s="23"/>
      <c r="QTN2" s="23"/>
      <c r="QTO2" s="23"/>
      <c r="QTP2" s="23"/>
      <c r="QTQ2" s="23"/>
      <c r="QTR2" s="93" t="s">
        <v>2452</v>
      </c>
      <c r="QTS2" s="23"/>
      <c r="QTT2" s="23"/>
      <c r="QTU2" s="23"/>
      <c r="QTV2" s="23"/>
      <c r="QTW2" s="23"/>
      <c r="QTX2" s="23"/>
      <c r="QTY2" s="23"/>
      <c r="QTZ2" s="93" t="s">
        <v>2452</v>
      </c>
      <c r="QUA2" s="23"/>
      <c r="QUB2" s="23"/>
      <c r="QUC2" s="23"/>
      <c r="QUD2" s="23"/>
      <c r="QUE2" s="23"/>
      <c r="QUF2" s="23"/>
      <c r="QUG2" s="23"/>
      <c r="QUH2" s="93" t="s">
        <v>2452</v>
      </c>
      <c r="QUI2" s="23"/>
      <c r="QUJ2" s="23"/>
      <c r="QUK2" s="23"/>
      <c r="QUL2" s="23"/>
      <c r="QUM2" s="23"/>
      <c r="QUN2" s="23"/>
      <c r="QUO2" s="23"/>
      <c r="QUP2" s="93" t="s">
        <v>2452</v>
      </c>
      <c r="QUQ2" s="23"/>
      <c r="QUR2" s="23"/>
      <c r="QUS2" s="23"/>
      <c r="QUT2" s="23"/>
      <c r="QUU2" s="23"/>
      <c r="QUV2" s="23"/>
      <c r="QUW2" s="23"/>
      <c r="QUX2" s="93" t="s">
        <v>2452</v>
      </c>
      <c r="QUY2" s="23"/>
      <c r="QUZ2" s="23"/>
      <c r="QVA2" s="23"/>
      <c r="QVB2" s="23"/>
      <c r="QVC2" s="23"/>
      <c r="QVD2" s="23"/>
      <c r="QVE2" s="23"/>
      <c r="QVF2" s="93" t="s">
        <v>2452</v>
      </c>
      <c r="QVG2" s="23"/>
      <c r="QVH2" s="23"/>
      <c r="QVI2" s="23"/>
      <c r="QVJ2" s="23"/>
      <c r="QVK2" s="23"/>
      <c r="QVL2" s="23"/>
      <c r="QVM2" s="23"/>
      <c r="QVN2" s="93" t="s">
        <v>2452</v>
      </c>
      <c r="QVO2" s="23"/>
      <c r="QVP2" s="23"/>
      <c r="QVQ2" s="23"/>
      <c r="QVR2" s="23"/>
      <c r="QVS2" s="23"/>
      <c r="QVT2" s="23"/>
      <c r="QVU2" s="23"/>
      <c r="QVV2" s="93" t="s">
        <v>2452</v>
      </c>
      <c r="QVW2" s="23"/>
      <c r="QVX2" s="23"/>
      <c r="QVY2" s="23"/>
      <c r="QVZ2" s="23"/>
      <c r="QWA2" s="23"/>
      <c r="QWB2" s="23"/>
      <c r="QWC2" s="23"/>
      <c r="QWD2" s="93" t="s">
        <v>2452</v>
      </c>
      <c r="QWE2" s="23"/>
      <c r="QWF2" s="23"/>
      <c r="QWG2" s="23"/>
      <c r="QWH2" s="23"/>
      <c r="QWI2" s="23"/>
      <c r="QWJ2" s="23"/>
      <c r="QWK2" s="23"/>
      <c r="QWL2" s="93" t="s">
        <v>2452</v>
      </c>
      <c r="QWM2" s="23"/>
      <c r="QWN2" s="23"/>
      <c r="QWO2" s="23"/>
      <c r="QWP2" s="23"/>
      <c r="QWQ2" s="23"/>
      <c r="QWR2" s="23"/>
      <c r="QWS2" s="23"/>
      <c r="QWT2" s="93" t="s">
        <v>2452</v>
      </c>
      <c r="QWU2" s="23"/>
      <c r="QWV2" s="23"/>
      <c r="QWW2" s="23"/>
      <c r="QWX2" s="23"/>
      <c r="QWY2" s="23"/>
      <c r="QWZ2" s="23"/>
      <c r="QXA2" s="23"/>
      <c r="QXB2" s="93" t="s">
        <v>2452</v>
      </c>
      <c r="QXC2" s="23"/>
      <c r="QXD2" s="23"/>
      <c r="QXE2" s="23"/>
      <c r="QXF2" s="23"/>
      <c r="QXG2" s="23"/>
      <c r="QXH2" s="23"/>
      <c r="QXI2" s="23"/>
      <c r="QXJ2" s="93" t="s">
        <v>2452</v>
      </c>
      <c r="QXK2" s="23"/>
      <c r="QXL2" s="23"/>
      <c r="QXM2" s="23"/>
      <c r="QXN2" s="23"/>
      <c r="QXO2" s="23"/>
      <c r="QXP2" s="23"/>
      <c r="QXQ2" s="23"/>
      <c r="QXR2" s="93" t="s">
        <v>2452</v>
      </c>
      <c r="QXS2" s="23"/>
      <c r="QXT2" s="23"/>
      <c r="QXU2" s="23"/>
      <c r="QXV2" s="23"/>
      <c r="QXW2" s="23"/>
      <c r="QXX2" s="23"/>
      <c r="QXY2" s="23"/>
      <c r="QXZ2" s="93" t="s">
        <v>2452</v>
      </c>
      <c r="QYA2" s="23"/>
      <c r="QYB2" s="23"/>
      <c r="QYC2" s="23"/>
      <c r="QYD2" s="23"/>
      <c r="QYE2" s="23"/>
      <c r="QYF2" s="23"/>
      <c r="QYG2" s="23"/>
      <c r="QYH2" s="93" t="s">
        <v>2452</v>
      </c>
      <c r="QYI2" s="23"/>
      <c r="QYJ2" s="23"/>
      <c r="QYK2" s="23"/>
      <c r="QYL2" s="23"/>
      <c r="QYM2" s="23"/>
      <c r="QYN2" s="23"/>
      <c r="QYO2" s="23"/>
      <c r="QYP2" s="93" t="s">
        <v>2452</v>
      </c>
      <c r="QYQ2" s="23"/>
      <c r="QYR2" s="23"/>
      <c r="QYS2" s="23"/>
      <c r="QYT2" s="23"/>
      <c r="QYU2" s="23"/>
      <c r="QYV2" s="23"/>
      <c r="QYW2" s="23"/>
      <c r="QYX2" s="93" t="s">
        <v>2452</v>
      </c>
      <c r="QYY2" s="23"/>
      <c r="QYZ2" s="23"/>
      <c r="QZA2" s="23"/>
      <c r="QZB2" s="23"/>
      <c r="QZC2" s="23"/>
      <c r="QZD2" s="23"/>
      <c r="QZE2" s="23"/>
      <c r="QZF2" s="93" t="s">
        <v>2452</v>
      </c>
      <c r="QZG2" s="23"/>
      <c r="QZH2" s="23"/>
      <c r="QZI2" s="23"/>
      <c r="QZJ2" s="23"/>
      <c r="QZK2" s="23"/>
      <c r="QZL2" s="23"/>
      <c r="QZM2" s="23"/>
      <c r="QZN2" s="93" t="s">
        <v>2452</v>
      </c>
      <c r="QZO2" s="23"/>
      <c r="QZP2" s="23"/>
      <c r="QZQ2" s="23"/>
      <c r="QZR2" s="23"/>
      <c r="QZS2" s="23"/>
      <c r="QZT2" s="23"/>
      <c r="QZU2" s="23"/>
      <c r="QZV2" s="93" t="s">
        <v>2452</v>
      </c>
      <c r="QZW2" s="23"/>
      <c r="QZX2" s="23"/>
      <c r="QZY2" s="23"/>
      <c r="QZZ2" s="23"/>
      <c r="RAA2" s="23"/>
      <c r="RAB2" s="23"/>
      <c r="RAC2" s="23"/>
      <c r="RAD2" s="93" t="s">
        <v>2452</v>
      </c>
      <c r="RAE2" s="23"/>
      <c r="RAF2" s="23"/>
      <c r="RAG2" s="23"/>
      <c r="RAH2" s="23"/>
      <c r="RAI2" s="23"/>
      <c r="RAJ2" s="23"/>
      <c r="RAK2" s="23"/>
      <c r="RAL2" s="93" t="s">
        <v>2452</v>
      </c>
      <c r="RAM2" s="23"/>
      <c r="RAN2" s="23"/>
      <c r="RAO2" s="23"/>
      <c r="RAP2" s="23"/>
      <c r="RAQ2" s="23"/>
      <c r="RAR2" s="23"/>
      <c r="RAS2" s="23"/>
      <c r="RAT2" s="93" t="s">
        <v>2452</v>
      </c>
      <c r="RAU2" s="23"/>
      <c r="RAV2" s="23"/>
      <c r="RAW2" s="23"/>
      <c r="RAX2" s="23"/>
      <c r="RAY2" s="23"/>
      <c r="RAZ2" s="23"/>
      <c r="RBA2" s="23"/>
      <c r="RBB2" s="93" t="s">
        <v>2452</v>
      </c>
      <c r="RBC2" s="23"/>
      <c r="RBD2" s="23"/>
      <c r="RBE2" s="23"/>
      <c r="RBF2" s="23"/>
      <c r="RBG2" s="23"/>
      <c r="RBH2" s="23"/>
      <c r="RBI2" s="23"/>
      <c r="RBJ2" s="93" t="s">
        <v>2452</v>
      </c>
      <c r="RBK2" s="23"/>
      <c r="RBL2" s="23"/>
      <c r="RBM2" s="23"/>
      <c r="RBN2" s="23"/>
      <c r="RBO2" s="23"/>
      <c r="RBP2" s="23"/>
      <c r="RBQ2" s="23"/>
      <c r="RBR2" s="93" t="s">
        <v>2452</v>
      </c>
      <c r="RBS2" s="23"/>
      <c r="RBT2" s="23"/>
      <c r="RBU2" s="23"/>
      <c r="RBV2" s="23"/>
      <c r="RBW2" s="23"/>
      <c r="RBX2" s="23"/>
      <c r="RBY2" s="23"/>
      <c r="RBZ2" s="93" t="s">
        <v>2452</v>
      </c>
      <c r="RCA2" s="23"/>
      <c r="RCB2" s="23"/>
      <c r="RCC2" s="23"/>
      <c r="RCD2" s="23"/>
      <c r="RCE2" s="23"/>
      <c r="RCF2" s="23"/>
      <c r="RCG2" s="23"/>
      <c r="RCH2" s="93" t="s">
        <v>2452</v>
      </c>
      <c r="RCI2" s="23"/>
      <c r="RCJ2" s="23"/>
      <c r="RCK2" s="23"/>
      <c r="RCL2" s="23"/>
      <c r="RCM2" s="23"/>
      <c r="RCN2" s="23"/>
      <c r="RCO2" s="23"/>
      <c r="RCP2" s="93" t="s">
        <v>2452</v>
      </c>
      <c r="RCQ2" s="23"/>
      <c r="RCR2" s="23"/>
      <c r="RCS2" s="23"/>
      <c r="RCT2" s="23"/>
      <c r="RCU2" s="23"/>
      <c r="RCV2" s="23"/>
      <c r="RCW2" s="23"/>
      <c r="RCX2" s="93" t="s">
        <v>2452</v>
      </c>
      <c r="RCY2" s="23"/>
      <c r="RCZ2" s="23"/>
      <c r="RDA2" s="23"/>
      <c r="RDB2" s="23"/>
      <c r="RDC2" s="23"/>
      <c r="RDD2" s="23"/>
      <c r="RDE2" s="23"/>
      <c r="RDF2" s="93" t="s">
        <v>2452</v>
      </c>
      <c r="RDG2" s="23"/>
      <c r="RDH2" s="23"/>
      <c r="RDI2" s="23"/>
      <c r="RDJ2" s="23"/>
      <c r="RDK2" s="23"/>
      <c r="RDL2" s="23"/>
      <c r="RDM2" s="23"/>
      <c r="RDN2" s="93" t="s">
        <v>2452</v>
      </c>
      <c r="RDO2" s="23"/>
      <c r="RDP2" s="23"/>
      <c r="RDQ2" s="23"/>
      <c r="RDR2" s="23"/>
      <c r="RDS2" s="23"/>
      <c r="RDT2" s="23"/>
      <c r="RDU2" s="23"/>
      <c r="RDV2" s="93" t="s">
        <v>2452</v>
      </c>
      <c r="RDW2" s="23"/>
      <c r="RDX2" s="23"/>
      <c r="RDY2" s="23"/>
      <c r="RDZ2" s="23"/>
      <c r="REA2" s="23"/>
      <c r="REB2" s="23"/>
      <c r="REC2" s="23"/>
      <c r="RED2" s="93" t="s">
        <v>2452</v>
      </c>
      <c r="REE2" s="23"/>
      <c r="REF2" s="23"/>
      <c r="REG2" s="23"/>
      <c r="REH2" s="23"/>
      <c r="REI2" s="23"/>
      <c r="REJ2" s="23"/>
      <c r="REK2" s="23"/>
      <c r="REL2" s="93" t="s">
        <v>2452</v>
      </c>
      <c r="REM2" s="23"/>
      <c r="REN2" s="23"/>
      <c r="REO2" s="23"/>
      <c r="REP2" s="23"/>
      <c r="REQ2" s="23"/>
      <c r="RER2" s="23"/>
      <c r="RES2" s="23"/>
      <c r="RET2" s="93" t="s">
        <v>2452</v>
      </c>
      <c r="REU2" s="23"/>
      <c r="REV2" s="23"/>
      <c r="REW2" s="23"/>
      <c r="REX2" s="23"/>
      <c r="REY2" s="23"/>
      <c r="REZ2" s="23"/>
      <c r="RFA2" s="23"/>
      <c r="RFB2" s="93" t="s">
        <v>2452</v>
      </c>
      <c r="RFC2" s="23"/>
      <c r="RFD2" s="23"/>
      <c r="RFE2" s="23"/>
      <c r="RFF2" s="23"/>
      <c r="RFG2" s="23"/>
      <c r="RFH2" s="23"/>
      <c r="RFI2" s="23"/>
      <c r="RFJ2" s="93" t="s">
        <v>2452</v>
      </c>
      <c r="RFK2" s="23"/>
      <c r="RFL2" s="23"/>
      <c r="RFM2" s="23"/>
      <c r="RFN2" s="23"/>
      <c r="RFO2" s="23"/>
      <c r="RFP2" s="23"/>
      <c r="RFQ2" s="23"/>
      <c r="RFR2" s="93" t="s">
        <v>2452</v>
      </c>
      <c r="RFS2" s="23"/>
      <c r="RFT2" s="23"/>
      <c r="RFU2" s="23"/>
      <c r="RFV2" s="23"/>
      <c r="RFW2" s="23"/>
      <c r="RFX2" s="23"/>
      <c r="RFY2" s="23"/>
      <c r="RFZ2" s="93" t="s">
        <v>2452</v>
      </c>
      <c r="RGA2" s="23"/>
      <c r="RGB2" s="23"/>
      <c r="RGC2" s="23"/>
      <c r="RGD2" s="23"/>
      <c r="RGE2" s="23"/>
      <c r="RGF2" s="23"/>
      <c r="RGG2" s="23"/>
      <c r="RGH2" s="93" t="s">
        <v>2452</v>
      </c>
      <c r="RGI2" s="23"/>
      <c r="RGJ2" s="23"/>
      <c r="RGK2" s="23"/>
      <c r="RGL2" s="23"/>
      <c r="RGM2" s="23"/>
      <c r="RGN2" s="23"/>
      <c r="RGO2" s="23"/>
      <c r="RGP2" s="93" t="s">
        <v>2452</v>
      </c>
      <c r="RGQ2" s="23"/>
      <c r="RGR2" s="23"/>
      <c r="RGS2" s="23"/>
      <c r="RGT2" s="23"/>
      <c r="RGU2" s="23"/>
      <c r="RGV2" s="23"/>
      <c r="RGW2" s="23"/>
      <c r="RGX2" s="93" t="s">
        <v>2452</v>
      </c>
      <c r="RGY2" s="23"/>
      <c r="RGZ2" s="23"/>
      <c r="RHA2" s="23"/>
      <c r="RHB2" s="23"/>
      <c r="RHC2" s="23"/>
      <c r="RHD2" s="23"/>
      <c r="RHE2" s="23"/>
      <c r="RHF2" s="93" t="s">
        <v>2452</v>
      </c>
      <c r="RHG2" s="23"/>
      <c r="RHH2" s="23"/>
      <c r="RHI2" s="23"/>
      <c r="RHJ2" s="23"/>
      <c r="RHK2" s="23"/>
      <c r="RHL2" s="23"/>
      <c r="RHM2" s="23"/>
      <c r="RHN2" s="93" t="s">
        <v>2452</v>
      </c>
      <c r="RHO2" s="23"/>
      <c r="RHP2" s="23"/>
      <c r="RHQ2" s="23"/>
      <c r="RHR2" s="23"/>
      <c r="RHS2" s="23"/>
      <c r="RHT2" s="23"/>
      <c r="RHU2" s="23"/>
      <c r="RHV2" s="93" t="s">
        <v>2452</v>
      </c>
      <c r="RHW2" s="23"/>
      <c r="RHX2" s="23"/>
      <c r="RHY2" s="23"/>
      <c r="RHZ2" s="23"/>
      <c r="RIA2" s="23"/>
      <c r="RIB2" s="23"/>
      <c r="RIC2" s="23"/>
      <c r="RID2" s="93" t="s">
        <v>2452</v>
      </c>
      <c r="RIE2" s="23"/>
      <c r="RIF2" s="23"/>
      <c r="RIG2" s="23"/>
      <c r="RIH2" s="23"/>
      <c r="RII2" s="23"/>
      <c r="RIJ2" s="23"/>
      <c r="RIK2" s="23"/>
      <c r="RIL2" s="93" t="s">
        <v>2452</v>
      </c>
      <c r="RIM2" s="23"/>
      <c r="RIN2" s="23"/>
      <c r="RIO2" s="23"/>
      <c r="RIP2" s="23"/>
      <c r="RIQ2" s="23"/>
      <c r="RIR2" s="23"/>
      <c r="RIS2" s="23"/>
      <c r="RIT2" s="93" t="s">
        <v>2452</v>
      </c>
      <c r="RIU2" s="23"/>
      <c r="RIV2" s="23"/>
      <c r="RIW2" s="23"/>
      <c r="RIX2" s="23"/>
      <c r="RIY2" s="23"/>
      <c r="RIZ2" s="23"/>
      <c r="RJA2" s="23"/>
      <c r="RJB2" s="93" t="s">
        <v>2452</v>
      </c>
      <c r="RJC2" s="23"/>
      <c r="RJD2" s="23"/>
      <c r="RJE2" s="23"/>
      <c r="RJF2" s="23"/>
      <c r="RJG2" s="23"/>
      <c r="RJH2" s="23"/>
      <c r="RJI2" s="23"/>
      <c r="RJJ2" s="93" t="s">
        <v>2452</v>
      </c>
      <c r="RJK2" s="23"/>
      <c r="RJL2" s="23"/>
      <c r="RJM2" s="23"/>
      <c r="RJN2" s="23"/>
      <c r="RJO2" s="23"/>
      <c r="RJP2" s="23"/>
      <c r="RJQ2" s="23"/>
      <c r="RJR2" s="93" t="s">
        <v>2452</v>
      </c>
      <c r="RJS2" s="23"/>
      <c r="RJT2" s="23"/>
      <c r="RJU2" s="23"/>
      <c r="RJV2" s="23"/>
      <c r="RJW2" s="23"/>
      <c r="RJX2" s="23"/>
      <c r="RJY2" s="23"/>
      <c r="RJZ2" s="93" t="s">
        <v>2452</v>
      </c>
      <c r="RKA2" s="23"/>
      <c r="RKB2" s="23"/>
      <c r="RKC2" s="23"/>
      <c r="RKD2" s="23"/>
      <c r="RKE2" s="23"/>
      <c r="RKF2" s="23"/>
      <c r="RKG2" s="23"/>
      <c r="RKH2" s="93" t="s">
        <v>2452</v>
      </c>
      <c r="RKI2" s="23"/>
      <c r="RKJ2" s="23"/>
      <c r="RKK2" s="23"/>
      <c r="RKL2" s="23"/>
      <c r="RKM2" s="23"/>
      <c r="RKN2" s="23"/>
      <c r="RKO2" s="23"/>
      <c r="RKP2" s="93" t="s">
        <v>2452</v>
      </c>
      <c r="RKQ2" s="23"/>
      <c r="RKR2" s="23"/>
      <c r="RKS2" s="23"/>
      <c r="RKT2" s="23"/>
      <c r="RKU2" s="23"/>
      <c r="RKV2" s="23"/>
      <c r="RKW2" s="23"/>
      <c r="RKX2" s="93" t="s">
        <v>2452</v>
      </c>
      <c r="RKY2" s="23"/>
      <c r="RKZ2" s="23"/>
      <c r="RLA2" s="23"/>
      <c r="RLB2" s="23"/>
      <c r="RLC2" s="23"/>
      <c r="RLD2" s="23"/>
      <c r="RLE2" s="23"/>
      <c r="RLF2" s="93" t="s">
        <v>2452</v>
      </c>
      <c r="RLG2" s="23"/>
      <c r="RLH2" s="23"/>
      <c r="RLI2" s="23"/>
      <c r="RLJ2" s="23"/>
      <c r="RLK2" s="23"/>
      <c r="RLL2" s="23"/>
      <c r="RLM2" s="23"/>
      <c r="RLN2" s="93" t="s">
        <v>2452</v>
      </c>
      <c r="RLO2" s="23"/>
      <c r="RLP2" s="23"/>
      <c r="RLQ2" s="23"/>
      <c r="RLR2" s="23"/>
      <c r="RLS2" s="23"/>
      <c r="RLT2" s="23"/>
      <c r="RLU2" s="23"/>
      <c r="RLV2" s="93" t="s">
        <v>2452</v>
      </c>
      <c r="RLW2" s="23"/>
      <c r="RLX2" s="23"/>
      <c r="RLY2" s="23"/>
      <c r="RLZ2" s="23"/>
      <c r="RMA2" s="23"/>
      <c r="RMB2" s="23"/>
      <c r="RMC2" s="23"/>
      <c r="RMD2" s="93" t="s">
        <v>2452</v>
      </c>
      <c r="RME2" s="23"/>
      <c r="RMF2" s="23"/>
      <c r="RMG2" s="23"/>
      <c r="RMH2" s="23"/>
      <c r="RMI2" s="23"/>
      <c r="RMJ2" s="23"/>
      <c r="RMK2" s="23"/>
      <c r="RML2" s="93" t="s">
        <v>2452</v>
      </c>
      <c r="RMM2" s="23"/>
      <c r="RMN2" s="23"/>
      <c r="RMO2" s="23"/>
      <c r="RMP2" s="23"/>
      <c r="RMQ2" s="23"/>
      <c r="RMR2" s="23"/>
      <c r="RMS2" s="23"/>
      <c r="RMT2" s="93" t="s">
        <v>2452</v>
      </c>
      <c r="RMU2" s="23"/>
      <c r="RMV2" s="23"/>
      <c r="RMW2" s="23"/>
      <c r="RMX2" s="23"/>
      <c r="RMY2" s="23"/>
      <c r="RMZ2" s="23"/>
      <c r="RNA2" s="23"/>
      <c r="RNB2" s="93" t="s">
        <v>2452</v>
      </c>
      <c r="RNC2" s="23"/>
      <c r="RND2" s="23"/>
      <c r="RNE2" s="23"/>
      <c r="RNF2" s="23"/>
      <c r="RNG2" s="23"/>
      <c r="RNH2" s="23"/>
      <c r="RNI2" s="23"/>
      <c r="RNJ2" s="93" t="s">
        <v>2452</v>
      </c>
      <c r="RNK2" s="23"/>
      <c r="RNL2" s="23"/>
      <c r="RNM2" s="23"/>
      <c r="RNN2" s="23"/>
      <c r="RNO2" s="23"/>
      <c r="RNP2" s="23"/>
      <c r="RNQ2" s="23"/>
      <c r="RNR2" s="93" t="s">
        <v>2452</v>
      </c>
      <c r="RNS2" s="23"/>
      <c r="RNT2" s="23"/>
      <c r="RNU2" s="23"/>
      <c r="RNV2" s="23"/>
      <c r="RNW2" s="23"/>
      <c r="RNX2" s="23"/>
      <c r="RNY2" s="23"/>
      <c r="RNZ2" s="93" t="s">
        <v>2452</v>
      </c>
      <c r="ROA2" s="23"/>
      <c r="ROB2" s="23"/>
      <c r="ROC2" s="23"/>
      <c r="ROD2" s="23"/>
      <c r="ROE2" s="23"/>
      <c r="ROF2" s="23"/>
      <c r="ROG2" s="23"/>
      <c r="ROH2" s="93" t="s">
        <v>2452</v>
      </c>
      <c r="ROI2" s="23"/>
      <c r="ROJ2" s="23"/>
      <c r="ROK2" s="23"/>
      <c r="ROL2" s="23"/>
      <c r="ROM2" s="23"/>
      <c r="RON2" s="23"/>
      <c r="ROO2" s="23"/>
      <c r="ROP2" s="93" t="s">
        <v>2452</v>
      </c>
      <c r="ROQ2" s="23"/>
      <c r="ROR2" s="23"/>
      <c r="ROS2" s="23"/>
      <c r="ROT2" s="23"/>
      <c r="ROU2" s="23"/>
      <c r="ROV2" s="23"/>
      <c r="ROW2" s="23"/>
      <c r="ROX2" s="93" t="s">
        <v>2452</v>
      </c>
      <c r="ROY2" s="23"/>
      <c r="ROZ2" s="23"/>
      <c r="RPA2" s="23"/>
      <c r="RPB2" s="23"/>
      <c r="RPC2" s="23"/>
      <c r="RPD2" s="23"/>
      <c r="RPE2" s="23"/>
      <c r="RPF2" s="93" t="s">
        <v>2452</v>
      </c>
      <c r="RPG2" s="23"/>
      <c r="RPH2" s="23"/>
      <c r="RPI2" s="23"/>
      <c r="RPJ2" s="23"/>
      <c r="RPK2" s="23"/>
      <c r="RPL2" s="23"/>
      <c r="RPM2" s="23"/>
      <c r="RPN2" s="93" t="s">
        <v>2452</v>
      </c>
      <c r="RPO2" s="23"/>
      <c r="RPP2" s="23"/>
      <c r="RPQ2" s="23"/>
      <c r="RPR2" s="23"/>
      <c r="RPS2" s="23"/>
      <c r="RPT2" s="23"/>
      <c r="RPU2" s="23"/>
      <c r="RPV2" s="93" t="s">
        <v>2452</v>
      </c>
      <c r="RPW2" s="23"/>
      <c r="RPX2" s="23"/>
      <c r="RPY2" s="23"/>
      <c r="RPZ2" s="23"/>
      <c r="RQA2" s="23"/>
      <c r="RQB2" s="23"/>
      <c r="RQC2" s="23"/>
      <c r="RQD2" s="93" t="s">
        <v>2452</v>
      </c>
      <c r="RQE2" s="23"/>
      <c r="RQF2" s="23"/>
      <c r="RQG2" s="23"/>
      <c r="RQH2" s="23"/>
      <c r="RQI2" s="23"/>
      <c r="RQJ2" s="23"/>
      <c r="RQK2" s="23"/>
      <c r="RQL2" s="93" t="s">
        <v>2452</v>
      </c>
      <c r="RQM2" s="23"/>
      <c r="RQN2" s="23"/>
      <c r="RQO2" s="23"/>
      <c r="RQP2" s="23"/>
      <c r="RQQ2" s="23"/>
      <c r="RQR2" s="23"/>
      <c r="RQS2" s="23"/>
      <c r="RQT2" s="93" t="s">
        <v>2452</v>
      </c>
      <c r="RQU2" s="23"/>
      <c r="RQV2" s="23"/>
      <c r="RQW2" s="23"/>
      <c r="RQX2" s="23"/>
      <c r="RQY2" s="23"/>
      <c r="RQZ2" s="23"/>
      <c r="RRA2" s="23"/>
      <c r="RRB2" s="93" t="s">
        <v>2452</v>
      </c>
      <c r="RRC2" s="23"/>
      <c r="RRD2" s="23"/>
      <c r="RRE2" s="23"/>
      <c r="RRF2" s="23"/>
      <c r="RRG2" s="23"/>
      <c r="RRH2" s="23"/>
      <c r="RRI2" s="23"/>
      <c r="RRJ2" s="93" t="s">
        <v>2452</v>
      </c>
      <c r="RRK2" s="23"/>
      <c r="RRL2" s="23"/>
      <c r="RRM2" s="23"/>
      <c r="RRN2" s="23"/>
      <c r="RRO2" s="23"/>
      <c r="RRP2" s="23"/>
      <c r="RRQ2" s="23"/>
      <c r="RRR2" s="93" t="s">
        <v>2452</v>
      </c>
      <c r="RRS2" s="23"/>
      <c r="RRT2" s="23"/>
      <c r="RRU2" s="23"/>
      <c r="RRV2" s="23"/>
      <c r="RRW2" s="23"/>
      <c r="RRX2" s="23"/>
      <c r="RRY2" s="23"/>
      <c r="RRZ2" s="93" t="s">
        <v>2452</v>
      </c>
      <c r="RSA2" s="23"/>
      <c r="RSB2" s="23"/>
      <c r="RSC2" s="23"/>
      <c r="RSD2" s="23"/>
      <c r="RSE2" s="23"/>
      <c r="RSF2" s="23"/>
      <c r="RSG2" s="23"/>
      <c r="RSH2" s="93" t="s">
        <v>2452</v>
      </c>
      <c r="RSI2" s="23"/>
      <c r="RSJ2" s="23"/>
      <c r="RSK2" s="23"/>
      <c r="RSL2" s="23"/>
      <c r="RSM2" s="23"/>
      <c r="RSN2" s="23"/>
      <c r="RSO2" s="23"/>
      <c r="RSP2" s="93" t="s">
        <v>2452</v>
      </c>
      <c r="RSQ2" s="23"/>
      <c r="RSR2" s="23"/>
      <c r="RSS2" s="23"/>
      <c r="RST2" s="23"/>
      <c r="RSU2" s="23"/>
      <c r="RSV2" s="23"/>
      <c r="RSW2" s="23"/>
      <c r="RSX2" s="93" t="s">
        <v>2452</v>
      </c>
      <c r="RSY2" s="23"/>
      <c r="RSZ2" s="23"/>
      <c r="RTA2" s="23"/>
      <c r="RTB2" s="23"/>
      <c r="RTC2" s="23"/>
      <c r="RTD2" s="23"/>
      <c r="RTE2" s="23"/>
      <c r="RTF2" s="93" t="s">
        <v>2452</v>
      </c>
      <c r="RTG2" s="23"/>
      <c r="RTH2" s="23"/>
      <c r="RTI2" s="23"/>
      <c r="RTJ2" s="23"/>
      <c r="RTK2" s="23"/>
      <c r="RTL2" s="23"/>
      <c r="RTM2" s="23"/>
      <c r="RTN2" s="93" t="s">
        <v>2452</v>
      </c>
      <c r="RTO2" s="23"/>
      <c r="RTP2" s="23"/>
      <c r="RTQ2" s="23"/>
      <c r="RTR2" s="23"/>
      <c r="RTS2" s="23"/>
      <c r="RTT2" s="23"/>
      <c r="RTU2" s="23"/>
      <c r="RTV2" s="93" t="s">
        <v>2452</v>
      </c>
      <c r="RTW2" s="23"/>
      <c r="RTX2" s="23"/>
      <c r="RTY2" s="23"/>
      <c r="RTZ2" s="23"/>
      <c r="RUA2" s="23"/>
      <c r="RUB2" s="23"/>
      <c r="RUC2" s="23"/>
      <c r="RUD2" s="93" t="s">
        <v>2452</v>
      </c>
      <c r="RUE2" s="23"/>
      <c r="RUF2" s="23"/>
      <c r="RUG2" s="23"/>
      <c r="RUH2" s="23"/>
      <c r="RUI2" s="23"/>
      <c r="RUJ2" s="23"/>
      <c r="RUK2" s="23"/>
      <c r="RUL2" s="93" t="s">
        <v>2452</v>
      </c>
      <c r="RUM2" s="23"/>
      <c r="RUN2" s="23"/>
      <c r="RUO2" s="23"/>
      <c r="RUP2" s="23"/>
      <c r="RUQ2" s="23"/>
      <c r="RUR2" s="23"/>
      <c r="RUS2" s="23"/>
      <c r="RUT2" s="93" t="s">
        <v>2452</v>
      </c>
      <c r="RUU2" s="23"/>
      <c r="RUV2" s="23"/>
      <c r="RUW2" s="23"/>
      <c r="RUX2" s="23"/>
      <c r="RUY2" s="23"/>
      <c r="RUZ2" s="23"/>
      <c r="RVA2" s="23"/>
      <c r="RVB2" s="93" t="s">
        <v>2452</v>
      </c>
      <c r="RVC2" s="23"/>
      <c r="RVD2" s="23"/>
      <c r="RVE2" s="23"/>
      <c r="RVF2" s="23"/>
      <c r="RVG2" s="23"/>
      <c r="RVH2" s="23"/>
      <c r="RVI2" s="23"/>
      <c r="RVJ2" s="93" t="s">
        <v>2452</v>
      </c>
      <c r="RVK2" s="23"/>
      <c r="RVL2" s="23"/>
      <c r="RVM2" s="23"/>
      <c r="RVN2" s="23"/>
      <c r="RVO2" s="23"/>
      <c r="RVP2" s="23"/>
      <c r="RVQ2" s="23"/>
      <c r="RVR2" s="93" t="s">
        <v>2452</v>
      </c>
      <c r="RVS2" s="23"/>
      <c r="RVT2" s="23"/>
      <c r="RVU2" s="23"/>
      <c r="RVV2" s="23"/>
      <c r="RVW2" s="23"/>
      <c r="RVX2" s="23"/>
      <c r="RVY2" s="23"/>
      <c r="RVZ2" s="93" t="s">
        <v>2452</v>
      </c>
      <c r="RWA2" s="23"/>
      <c r="RWB2" s="23"/>
      <c r="RWC2" s="23"/>
      <c r="RWD2" s="23"/>
      <c r="RWE2" s="23"/>
      <c r="RWF2" s="23"/>
      <c r="RWG2" s="23"/>
      <c r="RWH2" s="93" t="s">
        <v>2452</v>
      </c>
      <c r="RWI2" s="23"/>
      <c r="RWJ2" s="23"/>
      <c r="RWK2" s="23"/>
      <c r="RWL2" s="23"/>
      <c r="RWM2" s="23"/>
      <c r="RWN2" s="23"/>
      <c r="RWO2" s="23"/>
      <c r="RWP2" s="93" t="s">
        <v>2452</v>
      </c>
      <c r="RWQ2" s="23"/>
      <c r="RWR2" s="23"/>
      <c r="RWS2" s="23"/>
      <c r="RWT2" s="23"/>
      <c r="RWU2" s="23"/>
      <c r="RWV2" s="23"/>
      <c r="RWW2" s="23"/>
      <c r="RWX2" s="93" t="s">
        <v>2452</v>
      </c>
      <c r="RWY2" s="23"/>
      <c r="RWZ2" s="23"/>
      <c r="RXA2" s="23"/>
      <c r="RXB2" s="23"/>
      <c r="RXC2" s="23"/>
      <c r="RXD2" s="23"/>
      <c r="RXE2" s="23"/>
      <c r="RXF2" s="93" t="s">
        <v>2452</v>
      </c>
      <c r="RXG2" s="23"/>
      <c r="RXH2" s="23"/>
      <c r="RXI2" s="23"/>
      <c r="RXJ2" s="23"/>
      <c r="RXK2" s="23"/>
      <c r="RXL2" s="23"/>
      <c r="RXM2" s="23"/>
      <c r="RXN2" s="93" t="s">
        <v>2452</v>
      </c>
      <c r="RXO2" s="23"/>
      <c r="RXP2" s="23"/>
      <c r="RXQ2" s="23"/>
      <c r="RXR2" s="23"/>
      <c r="RXS2" s="23"/>
      <c r="RXT2" s="23"/>
      <c r="RXU2" s="23"/>
      <c r="RXV2" s="93" t="s">
        <v>2452</v>
      </c>
      <c r="RXW2" s="23"/>
      <c r="RXX2" s="23"/>
      <c r="RXY2" s="23"/>
      <c r="RXZ2" s="23"/>
      <c r="RYA2" s="23"/>
      <c r="RYB2" s="23"/>
      <c r="RYC2" s="23"/>
      <c r="RYD2" s="93" t="s">
        <v>2452</v>
      </c>
      <c r="RYE2" s="23"/>
      <c r="RYF2" s="23"/>
      <c r="RYG2" s="23"/>
      <c r="RYH2" s="23"/>
      <c r="RYI2" s="23"/>
      <c r="RYJ2" s="23"/>
      <c r="RYK2" s="23"/>
      <c r="RYL2" s="93" t="s">
        <v>2452</v>
      </c>
      <c r="RYM2" s="23"/>
      <c r="RYN2" s="23"/>
      <c r="RYO2" s="23"/>
      <c r="RYP2" s="23"/>
      <c r="RYQ2" s="23"/>
      <c r="RYR2" s="23"/>
      <c r="RYS2" s="23"/>
      <c r="RYT2" s="93" t="s">
        <v>2452</v>
      </c>
      <c r="RYU2" s="23"/>
      <c r="RYV2" s="23"/>
      <c r="RYW2" s="23"/>
      <c r="RYX2" s="23"/>
      <c r="RYY2" s="23"/>
      <c r="RYZ2" s="23"/>
      <c r="RZA2" s="23"/>
      <c r="RZB2" s="93" t="s">
        <v>2452</v>
      </c>
      <c r="RZC2" s="23"/>
      <c r="RZD2" s="23"/>
      <c r="RZE2" s="23"/>
      <c r="RZF2" s="23"/>
      <c r="RZG2" s="23"/>
      <c r="RZH2" s="23"/>
      <c r="RZI2" s="23"/>
      <c r="RZJ2" s="93" t="s">
        <v>2452</v>
      </c>
      <c r="RZK2" s="23"/>
      <c r="RZL2" s="23"/>
      <c r="RZM2" s="23"/>
      <c r="RZN2" s="23"/>
      <c r="RZO2" s="23"/>
      <c r="RZP2" s="23"/>
      <c r="RZQ2" s="23"/>
      <c r="RZR2" s="93" t="s">
        <v>2452</v>
      </c>
      <c r="RZS2" s="23"/>
      <c r="RZT2" s="23"/>
      <c r="RZU2" s="23"/>
      <c r="RZV2" s="23"/>
      <c r="RZW2" s="23"/>
      <c r="RZX2" s="23"/>
      <c r="RZY2" s="23"/>
      <c r="RZZ2" s="93" t="s">
        <v>2452</v>
      </c>
      <c r="SAA2" s="23"/>
      <c r="SAB2" s="23"/>
      <c r="SAC2" s="23"/>
      <c r="SAD2" s="23"/>
      <c r="SAE2" s="23"/>
      <c r="SAF2" s="23"/>
      <c r="SAG2" s="23"/>
      <c r="SAH2" s="93" t="s">
        <v>2452</v>
      </c>
      <c r="SAI2" s="23"/>
      <c r="SAJ2" s="23"/>
      <c r="SAK2" s="23"/>
      <c r="SAL2" s="23"/>
      <c r="SAM2" s="23"/>
      <c r="SAN2" s="23"/>
      <c r="SAO2" s="23"/>
      <c r="SAP2" s="93" t="s">
        <v>2452</v>
      </c>
      <c r="SAQ2" s="23"/>
      <c r="SAR2" s="23"/>
      <c r="SAS2" s="23"/>
      <c r="SAT2" s="23"/>
      <c r="SAU2" s="23"/>
      <c r="SAV2" s="23"/>
      <c r="SAW2" s="23"/>
      <c r="SAX2" s="93" t="s">
        <v>2452</v>
      </c>
      <c r="SAY2" s="23"/>
      <c r="SAZ2" s="23"/>
      <c r="SBA2" s="23"/>
      <c r="SBB2" s="23"/>
      <c r="SBC2" s="23"/>
      <c r="SBD2" s="23"/>
      <c r="SBE2" s="23"/>
      <c r="SBF2" s="93" t="s">
        <v>2452</v>
      </c>
      <c r="SBG2" s="23"/>
      <c r="SBH2" s="23"/>
      <c r="SBI2" s="23"/>
      <c r="SBJ2" s="23"/>
      <c r="SBK2" s="23"/>
      <c r="SBL2" s="23"/>
      <c r="SBM2" s="23"/>
      <c r="SBN2" s="93" t="s">
        <v>2452</v>
      </c>
      <c r="SBO2" s="23"/>
      <c r="SBP2" s="23"/>
      <c r="SBQ2" s="23"/>
      <c r="SBR2" s="23"/>
      <c r="SBS2" s="23"/>
      <c r="SBT2" s="23"/>
      <c r="SBU2" s="23"/>
      <c r="SBV2" s="93" t="s">
        <v>2452</v>
      </c>
      <c r="SBW2" s="23"/>
      <c r="SBX2" s="23"/>
      <c r="SBY2" s="23"/>
      <c r="SBZ2" s="23"/>
      <c r="SCA2" s="23"/>
      <c r="SCB2" s="23"/>
      <c r="SCC2" s="23"/>
      <c r="SCD2" s="93" t="s">
        <v>2452</v>
      </c>
      <c r="SCE2" s="23"/>
      <c r="SCF2" s="23"/>
      <c r="SCG2" s="23"/>
      <c r="SCH2" s="23"/>
      <c r="SCI2" s="23"/>
      <c r="SCJ2" s="23"/>
      <c r="SCK2" s="23"/>
      <c r="SCL2" s="93" t="s">
        <v>2452</v>
      </c>
      <c r="SCM2" s="23"/>
      <c r="SCN2" s="23"/>
      <c r="SCO2" s="23"/>
      <c r="SCP2" s="23"/>
      <c r="SCQ2" s="23"/>
      <c r="SCR2" s="23"/>
      <c r="SCS2" s="23"/>
      <c r="SCT2" s="93" t="s">
        <v>2452</v>
      </c>
      <c r="SCU2" s="23"/>
      <c r="SCV2" s="23"/>
      <c r="SCW2" s="23"/>
      <c r="SCX2" s="23"/>
      <c r="SCY2" s="23"/>
      <c r="SCZ2" s="23"/>
      <c r="SDA2" s="23"/>
      <c r="SDB2" s="93" t="s">
        <v>2452</v>
      </c>
      <c r="SDC2" s="23"/>
      <c r="SDD2" s="23"/>
      <c r="SDE2" s="23"/>
      <c r="SDF2" s="23"/>
      <c r="SDG2" s="23"/>
      <c r="SDH2" s="23"/>
      <c r="SDI2" s="23"/>
      <c r="SDJ2" s="93" t="s">
        <v>2452</v>
      </c>
      <c r="SDK2" s="23"/>
      <c r="SDL2" s="23"/>
      <c r="SDM2" s="23"/>
      <c r="SDN2" s="23"/>
      <c r="SDO2" s="23"/>
      <c r="SDP2" s="23"/>
      <c r="SDQ2" s="23"/>
      <c r="SDR2" s="93" t="s">
        <v>2452</v>
      </c>
      <c r="SDS2" s="23"/>
      <c r="SDT2" s="23"/>
      <c r="SDU2" s="23"/>
      <c r="SDV2" s="23"/>
      <c r="SDW2" s="23"/>
      <c r="SDX2" s="23"/>
      <c r="SDY2" s="23"/>
      <c r="SDZ2" s="93" t="s">
        <v>2452</v>
      </c>
      <c r="SEA2" s="23"/>
      <c r="SEB2" s="23"/>
      <c r="SEC2" s="23"/>
      <c r="SED2" s="23"/>
      <c r="SEE2" s="23"/>
      <c r="SEF2" s="23"/>
      <c r="SEG2" s="23"/>
      <c r="SEH2" s="93" t="s">
        <v>2452</v>
      </c>
      <c r="SEI2" s="23"/>
      <c r="SEJ2" s="23"/>
      <c r="SEK2" s="23"/>
      <c r="SEL2" s="23"/>
      <c r="SEM2" s="23"/>
      <c r="SEN2" s="23"/>
      <c r="SEO2" s="23"/>
      <c r="SEP2" s="93" t="s">
        <v>2452</v>
      </c>
      <c r="SEQ2" s="23"/>
      <c r="SER2" s="23"/>
      <c r="SES2" s="23"/>
      <c r="SET2" s="23"/>
      <c r="SEU2" s="23"/>
      <c r="SEV2" s="23"/>
      <c r="SEW2" s="23"/>
      <c r="SEX2" s="93" t="s">
        <v>2452</v>
      </c>
      <c r="SEY2" s="23"/>
      <c r="SEZ2" s="23"/>
      <c r="SFA2" s="23"/>
      <c r="SFB2" s="23"/>
      <c r="SFC2" s="23"/>
      <c r="SFD2" s="23"/>
      <c r="SFE2" s="23"/>
      <c r="SFF2" s="93" t="s">
        <v>2452</v>
      </c>
      <c r="SFG2" s="23"/>
      <c r="SFH2" s="23"/>
      <c r="SFI2" s="23"/>
      <c r="SFJ2" s="23"/>
      <c r="SFK2" s="23"/>
      <c r="SFL2" s="23"/>
      <c r="SFM2" s="23"/>
      <c r="SFN2" s="93" t="s">
        <v>2452</v>
      </c>
      <c r="SFO2" s="23"/>
      <c r="SFP2" s="23"/>
      <c r="SFQ2" s="23"/>
      <c r="SFR2" s="23"/>
      <c r="SFS2" s="23"/>
      <c r="SFT2" s="23"/>
      <c r="SFU2" s="23"/>
      <c r="SFV2" s="93" t="s">
        <v>2452</v>
      </c>
      <c r="SFW2" s="23"/>
      <c r="SFX2" s="23"/>
      <c r="SFY2" s="23"/>
      <c r="SFZ2" s="23"/>
      <c r="SGA2" s="23"/>
      <c r="SGB2" s="23"/>
      <c r="SGC2" s="23"/>
      <c r="SGD2" s="93" t="s">
        <v>2452</v>
      </c>
      <c r="SGE2" s="23"/>
      <c r="SGF2" s="23"/>
      <c r="SGG2" s="23"/>
      <c r="SGH2" s="23"/>
      <c r="SGI2" s="23"/>
      <c r="SGJ2" s="23"/>
      <c r="SGK2" s="23"/>
      <c r="SGL2" s="93" t="s">
        <v>2452</v>
      </c>
      <c r="SGM2" s="23"/>
      <c r="SGN2" s="23"/>
      <c r="SGO2" s="23"/>
      <c r="SGP2" s="23"/>
      <c r="SGQ2" s="23"/>
      <c r="SGR2" s="23"/>
      <c r="SGS2" s="23"/>
      <c r="SGT2" s="93" t="s">
        <v>2452</v>
      </c>
      <c r="SGU2" s="23"/>
      <c r="SGV2" s="23"/>
      <c r="SGW2" s="23"/>
      <c r="SGX2" s="23"/>
      <c r="SGY2" s="23"/>
      <c r="SGZ2" s="23"/>
      <c r="SHA2" s="23"/>
      <c r="SHB2" s="93" t="s">
        <v>2452</v>
      </c>
      <c r="SHC2" s="23"/>
      <c r="SHD2" s="23"/>
      <c r="SHE2" s="23"/>
      <c r="SHF2" s="23"/>
      <c r="SHG2" s="23"/>
      <c r="SHH2" s="23"/>
      <c r="SHI2" s="23"/>
      <c r="SHJ2" s="93" t="s">
        <v>2452</v>
      </c>
      <c r="SHK2" s="23"/>
      <c r="SHL2" s="23"/>
      <c r="SHM2" s="23"/>
      <c r="SHN2" s="23"/>
      <c r="SHO2" s="23"/>
      <c r="SHP2" s="23"/>
      <c r="SHQ2" s="23"/>
      <c r="SHR2" s="93" t="s">
        <v>2452</v>
      </c>
      <c r="SHS2" s="23"/>
      <c r="SHT2" s="23"/>
      <c r="SHU2" s="23"/>
      <c r="SHV2" s="23"/>
      <c r="SHW2" s="23"/>
      <c r="SHX2" s="23"/>
      <c r="SHY2" s="23"/>
      <c r="SHZ2" s="93" t="s">
        <v>2452</v>
      </c>
      <c r="SIA2" s="23"/>
      <c r="SIB2" s="23"/>
      <c r="SIC2" s="23"/>
      <c r="SID2" s="23"/>
      <c r="SIE2" s="23"/>
      <c r="SIF2" s="23"/>
      <c r="SIG2" s="23"/>
      <c r="SIH2" s="93" t="s">
        <v>2452</v>
      </c>
      <c r="SII2" s="23"/>
      <c r="SIJ2" s="23"/>
      <c r="SIK2" s="23"/>
      <c r="SIL2" s="23"/>
      <c r="SIM2" s="23"/>
      <c r="SIN2" s="23"/>
      <c r="SIO2" s="23"/>
      <c r="SIP2" s="93" t="s">
        <v>2452</v>
      </c>
      <c r="SIQ2" s="23"/>
      <c r="SIR2" s="23"/>
      <c r="SIS2" s="23"/>
      <c r="SIT2" s="23"/>
      <c r="SIU2" s="23"/>
      <c r="SIV2" s="23"/>
      <c r="SIW2" s="23"/>
      <c r="SIX2" s="93" t="s">
        <v>2452</v>
      </c>
      <c r="SIY2" s="23"/>
      <c r="SIZ2" s="23"/>
      <c r="SJA2" s="23"/>
      <c r="SJB2" s="23"/>
      <c r="SJC2" s="23"/>
      <c r="SJD2" s="23"/>
      <c r="SJE2" s="23"/>
      <c r="SJF2" s="93" t="s">
        <v>2452</v>
      </c>
      <c r="SJG2" s="23"/>
      <c r="SJH2" s="23"/>
      <c r="SJI2" s="23"/>
      <c r="SJJ2" s="23"/>
      <c r="SJK2" s="23"/>
      <c r="SJL2" s="23"/>
      <c r="SJM2" s="23"/>
      <c r="SJN2" s="93" t="s">
        <v>2452</v>
      </c>
      <c r="SJO2" s="23"/>
      <c r="SJP2" s="23"/>
      <c r="SJQ2" s="23"/>
      <c r="SJR2" s="23"/>
      <c r="SJS2" s="23"/>
      <c r="SJT2" s="23"/>
      <c r="SJU2" s="23"/>
      <c r="SJV2" s="93" t="s">
        <v>2452</v>
      </c>
      <c r="SJW2" s="23"/>
      <c r="SJX2" s="23"/>
      <c r="SJY2" s="23"/>
      <c r="SJZ2" s="23"/>
      <c r="SKA2" s="23"/>
      <c r="SKB2" s="23"/>
      <c r="SKC2" s="23"/>
      <c r="SKD2" s="93" t="s">
        <v>2452</v>
      </c>
      <c r="SKE2" s="23"/>
      <c r="SKF2" s="23"/>
      <c r="SKG2" s="23"/>
      <c r="SKH2" s="23"/>
      <c r="SKI2" s="23"/>
      <c r="SKJ2" s="23"/>
      <c r="SKK2" s="23"/>
      <c r="SKL2" s="93" t="s">
        <v>2452</v>
      </c>
      <c r="SKM2" s="23"/>
      <c r="SKN2" s="23"/>
      <c r="SKO2" s="23"/>
      <c r="SKP2" s="23"/>
      <c r="SKQ2" s="23"/>
      <c r="SKR2" s="23"/>
      <c r="SKS2" s="23"/>
      <c r="SKT2" s="93" t="s">
        <v>2452</v>
      </c>
      <c r="SKU2" s="23"/>
      <c r="SKV2" s="23"/>
      <c r="SKW2" s="23"/>
      <c r="SKX2" s="23"/>
      <c r="SKY2" s="23"/>
      <c r="SKZ2" s="23"/>
      <c r="SLA2" s="23"/>
      <c r="SLB2" s="93" t="s">
        <v>2452</v>
      </c>
      <c r="SLC2" s="23"/>
      <c r="SLD2" s="23"/>
      <c r="SLE2" s="23"/>
      <c r="SLF2" s="23"/>
      <c r="SLG2" s="23"/>
      <c r="SLH2" s="23"/>
      <c r="SLI2" s="23"/>
      <c r="SLJ2" s="93" t="s">
        <v>2452</v>
      </c>
      <c r="SLK2" s="23"/>
      <c r="SLL2" s="23"/>
      <c r="SLM2" s="23"/>
      <c r="SLN2" s="23"/>
      <c r="SLO2" s="23"/>
      <c r="SLP2" s="23"/>
      <c r="SLQ2" s="23"/>
      <c r="SLR2" s="93" t="s">
        <v>2452</v>
      </c>
      <c r="SLS2" s="23"/>
      <c r="SLT2" s="23"/>
      <c r="SLU2" s="23"/>
      <c r="SLV2" s="23"/>
      <c r="SLW2" s="23"/>
      <c r="SLX2" s="23"/>
      <c r="SLY2" s="23"/>
      <c r="SLZ2" s="93" t="s">
        <v>2452</v>
      </c>
      <c r="SMA2" s="23"/>
      <c r="SMB2" s="23"/>
      <c r="SMC2" s="23"/>
      <c r="SMD2" s="23"/>
      <c r="SME2" s="23"/>
      <c r="SMF2" s="23"/>
      <c r="SMG2" s="23"/>
      <c r="SMH2" s="93" t="s">
        <v>2452</v>
      </c>
      <c r="SMI2" s="23"/>
      <c r="SMJ2" s="23"/>
      <c r="SMK2" s="23"/>
      <c r="SML2" s="23"/>
      <c r="SMM2" s="23"/>
      <c r="SMN2" s="23"/>
      <c r="SMO2" s="23"/>
      <c r="SMP2" s="93" t="s">
        <v>2452</v>
      </c>
      <c r="SMQ2" s="23"/>
      <c r="SMR2" s="23"/>
      <c r="SMS2" s="23"/>
      <c r="SMT2" s="23"/>
      <c r="SMU2" s="23"/>
      <c r="SMV2" s="23"/>
      <c r="SMW2" s="23"/>
      <c r="SMX2" s="93" t="s">
        <v>2452</v>
      </c>
      <c r="SMY2" s="23"/>
      <c r="SMZ2" s="23"/>
      <c r="SNA2" s="23"/>
      <c r="SNB2" s="23"/>
      <c r="SNC2" s="23"/>
      <c r="SND2" s="23"/>
      <c r="SNE2" s="23"/>
      <c r="SNF2" s="93" t="s">
        <v>2452</v>
      </c>
      <c r="SNG2" s="23"/>
      <c r="SNH2" s="23"/>
      <c r="SNI2" s="23"/>
      <c r="SNJ2" s="23"/>
      <c r="SNK2" s="23"/>
      <c r="SNL2" s="23"/>
      <c r="SNM2" s="23"/>
      <c r="SNN2" s="93" t="s">
        <v>2452</v>
      </c>
      <c r="SNO2" s="23"/>
      <c r="SNP2" s="23"/>
      <c r="SNQ2" s="23"/>
      <c r="SNR2" s="23"/>
      <c r="SNS2" s="23"/>
      <c r="SNT2" s="23"/>
      <c r="SNU2" s="23"/>
      <c r="SNV2" s="93" t="s">
        <v>2452</v>
      </c>
      <c r="SNW2" s="23"/>
      <c r="SNX2" s="23"/>
      <c r="SNY2" s="23"/>
      <c r="SNZ2" s="23"/>
      <c r="SOA2" s="23"/>
      <c r="SOB2" s="23"/>
      <c r="SOC2" s="23"/>
      <c r="SOD2" s="93" t="s">
        <v>2452</v>
      </c>
      <c r="SOE2" s="23"/>
      <c r="SOF2" s="23"/>
      <c r="SOG2" s="23"/>
      <c r="SOH2" s="23"/>
      <c r="SOI2" s="23"/>
      <c r="SOJ2" s="23"/>
      <c r="SOK2" s="23"/>
      <c r="SOL2" s="93" t="s">
        <v>2452</v>
      </c>
      <c r="SOM2" s="23"/>
      <c r="SON2" s="23"/>
      <c r="SOO2" s="23"/>
      <c r="SOP2" s="23"/>
      <c r="SOQ2" s="23"/>
      <c r="SOR2" s="23"/>
      <c r="SOS2" s="23"/>
      <c r="SOT2" s="93" t="s">
        <v>2452</v>
      </c>
      <c r="SOU2" s="23"/>
      <c r="SOV2" s="23"/>
      <c r="SOW2" s="23"/>
      <c r="SOX2" s="23"/>
      <c r="SOY2" s="23"/>
      <c r="SOZ2" s="23"/>
      <c r="SPA2" s="23"/>
      <c r="SPB2" s="93" t="s">
        <v>2452</v>
      </c>
      <c r="SPC2" s="23"/>
      <c r="SPD2" s="23"/>
      <c r="SPE2" s="23"/>
      <c r="SPF2" s="23"/>
      <c r="SPG2" s="23"/>
      <c r="SPH2" s="23"/>
      <c r="SPI2" s="23"/>
      <c r="SPJ2" s="93" t="s">
        <v>2452</v>
      </c>
      <c r="SPK2" s="23"/>
      <c r="SPL2" s="23"/>
      <c r="SPM2" s="23"/>
      <c r="SPN2" s="23"/>
      <c r="SPO2" s="23"/>
      <c r="SPP2" s="23"/>
      <c r="SPQ2" s="23"/>
      <c r="SPR2" s="93" t="s">
        <v>2452</v>
      </c>
      <c r="SPS2" s="23"/>
      <c r="SPT2" s="23"/>
      <c r="SPU2" s="23"/>
      <c r="SPV2" s="23"/>
      <c r="SPW2" s="23"/>
      <c r="SPX2" s="23"/>
      <c r="SPY2" s="23"/>
      <c r="SPZ2" s="93" t="s">
        <v>2452</v>
      </c>
      <c r="SQA2" s="23"/>
      <c r="SQB2" s="23"/>
      <c r="SQC2" s="23"/>
      <c r="SQD2" s="23"/>
      <c r="SQE2" s="23"/>
      <c r="SQF2" s="23"/>
      <c r="SQG2" s="23"/>
      <c r="SQH2" s="93" t="s">
        <v>2452</v>
      </c>
      <c r="SQI2" s="23"/>
      <c r="SQJ2" s="23"/>
      <c r="SQK2" s="23"/>
      <c r="SQL2" s="23"/>
      <c r="SQM2" s="23"/>
      <c r="SQN2" s="23"/>
      <c r="SQO2" s="23"/>
      <c r="SQP2" s="93" t="s">
        <v>2452</v>
      </c>
      <c r="SQQ2" s="23"/>
      <c r="SQR2" s="23"/>
      <c r="SQS2" s="23"/>
      <c r="SQT2" s="23"/>
      <c r="SQU2" s="23"/>
      <c r="SQV2" s="23"/>
      <c r="SQW2" s="23"/>
      <c r="SQX2" s="93" t="s">
        <v>2452</v>
      </c>
      <c r="SQY2" s="23"/>
      <c r="SQZ2" s="23"/>
      <c r="SRA2" s="23"/>
      <c r="SRB2" s="23"/>
      <c r="SRC2" s="23"/>
      <c r="SRD2" s="23"/>
      <c r="SRE2" s="23"/>
      <c r="SRF2" s="93" t="s">
        <v>2452</v>
      </c>
      <c r="SRG2" s="23"/>
      <c r="SRH2" s="23"/>
      <c r="SRI2" s="23"/>
      <c r="SRJ2" s="23"/>
      <c r="SRK2" s="23"/>
      <c r="SRL2" s="23"/>
      <c r="SRM2" s="23"/>
      <c r="SRN2" s="93" t="s">
        <v>2452</v>
      </c>
      <c r="SRO2" s="23"/>
      <c r="SRP2" s="23"/>
      <c r="SRQ2" s="23"/>
      <c r="SRR2" s="23"/>
      <c r="SRS2" s="23"/>
      <c r="SRT2" s="23"/>
      <c r="SRU2" s="23"/>
      <c r="SRV2" s="93" t="s">
        <v>2452</v>
      </c>
      <c r="SRW2" s="23"/>
      <c r="SRX2" s="23"/>
      <c r="SRY2" s="23"/>
      <c r="SRZ2" s="23"/>
      <c r="SSA2" s="23"/>
      <c r="SSB2" s="23"/>
      <c r="SSC2" s="23"/>
      <c r="SSD2" s="93" t="s">
        <v>2452</v>
      </c>
      <c r="SSE2" s="23"/>
      <c r="SSF2" s="23"/>
      <c r="SSG2" s="23"/>
      <c r="SSH2" s="23"/>
      <c r="SSI2" s="23"/>
      <c r="SSJ2" s="23"/>
      <c r="SSK2" s="23"/>
      <c r="SSL2" s="93" t="s">
        <v>2452</v>
      </c>
      <c r="SSM2" s="23"/>
      <c r="SSN2" s="23"/>
      <c r="SSO2" s="23"/>
      <c r="SSP2" s="23"/>
      <c r="SSQ2" s="23"/>
      <c r="SSR2" s="23"/>
      <c r="SSS2" s="23"/>
      <c r="SST2" s="93" t="s">
        <v>2452</v>
      </c>
      <c r="SSU2" s="23"/>
      <c r="SSV2" s="23"/>
      <c r="SSW2" s="23"/>
      <c r="SSX2" s="23"/>
      <c r="SSY2" s="23"/>
      <c r="SSZ2" s="23"/>
      <c r="STA2" s="23"/>
      <c r="STB2" s="93" t="s">
        <v>2452</v>
      </c>
      <c r="STC2" s="23"/>
      <c r="STD2" s="23"/>
      <c r="STE2" s="23"/>
      <c r="STF2" s="23"/>
      <c r="STG2" s="23"/>
      <c r="STH2" s="23"/>
      <c r="STI2" s="23"/>
      <c r="STJ2" s="93" t="s">
        <v>2452</v>
      </c>
      <c r="STK2" s="23"/>
      <c r="STL2" s="23"/>
      <c r="STM2" s="23"/>
      <c r="STN2" s="23"/>
      <c r="STO2" s="23"/>
      <c r="STP2" s="23"/>
      <c r="STQ2" s="23"/>
      <c r="STR2" s="93" t="s">
        <v>2452</v>
      </c>
      <c r="STS2" s="23"/>
      <c r="STT2" s="23"/>
      <c r="STU2" s="23"/>
      <c r="STV2" s="23"/>
      <c r="STW2" s="23"/>
      <c r="STX2" s="23"/>
      <c r="STY2" s="23"/>
      <c r="STZ2" s="93" t="s">
        <v>2452</v>
      </c>
      <c r="SUA2" s="23"/>
      <c r="SUB2" s="23"/>
      <c r="SUC2" s="23"/>
      <c r="SUD2" s="23"/>
      <c r="SUE2" s="23"/>
      <c r="SUF2" s="23"/>
      <c r="SUG2" s="23"/>
      <c r="SUH2" s="93" t="s">
        <v>2452</v>
      </c>
      <c r="SUI2" s="23"/>
      <c r="SUJ2" s="23"/>
      <c r="SUK2" s="23"/>
      <c r="SUL2" s="23"/>
      <c r="SUM2" s="23"/>
      <c r="SUN2" s="23"/>
      <c r="SUO2" s="23"/>
      <c r="SUP2" s="93" t="s">
        <v>2452</v>
      </c>
      <c r="SUQ2" s="23"/>
      <c r="SUR2" s="23"/>
      <c r="SUS2" s="23"/>
      <c r="SUT2" s="23"/>
      <c r="SUU2" s="23"/>
      <c r="SUV2" s="23"/>
      <c r="SUW2" s="23"/>
      <c r="SUX2" s="93" t="s">
        <v>2452</v>
      </c>
      <c r="SUY2" s="23"/>
      <c r="SUZ2" s="23"/>
      <c r="SVA2" s="23"/>
      <c r="SVB2" s="23"/>
      <c r="SVC2" s="23"/>
      <c r="SVD2" s="23"/>
      <c r="SVE2" s="23"/>
      <c r="SVF2" s="93" t="s">
        <v>2452</v>
      </c>
      <c r="SVG2" s="23"/>
      <c r="SVH2" s="23"/>
      <c r="SVI2" s="23"/>
      <c r="SVJ2" s="23"/>
      <c r="SVK2" s="23"/>
      <c r="SVL2" s="23"/>
      <c r="SVM2" s="23"/>
      <c r="SVN2" s="93" t="s">
        <v>2452</v>
      </c>
      <c r="SVO2" s="23"/>
      <c r="SVP2" s="23"/>
      <c r="SVQ2" s="23"/>
      <c r="SVR2" s="23"/>
      <c r="SVS2" s="23"/>
      <c r="SVT2" s="23"/>
      <c r="SVU2" s="23"/>
      <c r="SVV2" s="93" t="s">
        <v>2452</v>
      </c>
      <c r="SVW2" s="23"/>
      <c r="SVX2" s="23"/>
      <c r="SVY2" s="23"/>
      <c r="SVZ2" s="23"/>
      <c r="SWA2" s="23"/>
      <c r="SWB2" s="23"/>
      <c r="SWC2" s="23"/>
      <c r="SWD2" s="93" t="s">
        <v>2452</v>
      </c>
      <c r="SWE2" s="23"/>
      <c r="SWF2" s="23"/>
      <c r="SWG2" s="23"/>
      <c r="SWH2" s="23"/>
      <c r="SWI2" s="23"/>
      <c r="SWJ2" s="23"/>
      <c r="SWK2" s="23"/>
      <c r="SWL2" s="93" t="s">
        <v>2452</v>
      </c>
      <c r="SWM2" s="23"/>
      <c r="SWN2" s="23"/>
      <c r="SWO2" s="23"/>
      <c r="SWP2" s="23"/>
      <c r="SWQ2" s="23"/>
      <c r="SWR2" s="23"/>
      <c r="SWS2" s="23"/>
      <c r="SWT2" s="93" t="s">
        <v>2452</v>
      </c>
      <c r="SWU2" s="23"/>
      <c r="SWV2" s="23"/>
      <c r="SWW2" s="23"/>
      <c r="SWX2" s="23"/>
      <c r="SWY2" s="23"/>
      <c r="SWZ2" s="23"/>
      <c r="SXA2" s="23"/>
      <c r="SXB2" s="93" t="s">
        <v>2452</v>
      </c>
      <c r="SXC2" s="23"/>
      <c r="SXD2" s="23"/>
      <c r="SXE2" s="23"/>
      <c r="SXF2" s="23"/>
      <c r="SXG2" s="23"/>
      <c r="SXH2" s="23"/>
      <c r="SXI2" s="23"/>
      <c r="SXJ2" s="93" t="s">
        <v>2452</v>
      </c>
      <c r="SXK2" s="23"/>
      <c r="SXL2" s="23"/>
      <c r="SXM2" s="23"/>
      <c r="SXN2" s="23"/>
      <c r="SXO2" s="23"/>
      <c r="SXP2" s="23"/>
      <c r="SXQ2" s="23"/>
      <c r="SXR2" s="93" t="s">
        <v>2452</v>
      </c>
      <c r="SXS2" s="23"/>
      <c r="SXT2" s="23"/>
      <c r="SXU2" s="23"/>
      <c r="SXV2" s="23"/>
      <c r="SXW2" s="23"/>
      <c r="SXX2" s="23"/>
      <c r="SXY2" s="23"/>
      <c r="SXZ2" s="93" t="s">
        <v>2452</v>
      </c>
      <c r="SYA2" s="23"/>
      <c r="SYB2" s="23"/>
      <c r="SYC2" s="23"/>
      <c r="SYD2" s="23"/>
      <c r="SYE2" s="23"/>
      <c r="SYF2" s="23"/>
      <c r="SYG2" s="23"/>
      <c r="SYH2" s="93" t="s">
        <v>2452</v>
      </c>
      <c r="SYI2" s="23"/>
      <c r="SYJ2" s="23"/>
      <c r="SYK2" s="23"/>
      <c r="SYL2" s="23"/>
      <c r="SYM2" s="23"/>
      <c r="SYN2" s="23"/>
      <c r="SYO2" s="23"/>
      <c r="SYP2" s="93" t="s">
        <v>2452</v>
      </c>
      <c r="SYQ2" s="23"/>
      <c r="SYR2" s="23"/>
      <c r="SYS2" s="23"/>
      <c r="SYT2" s="23"/>
      <c r="SYU2" s="23"/>
      <c r="SYV2" s="23"/>
      <c r="SYW2" s="23"/>
      <c r="SYX2" s="93" t="s">
        <v>2452</v>
      </c>
      <c r="SYY2" s="23"/>
      <c r="SYZ2" s="23"/>
      <c r="SZA2" s="23"/>
      <c r="SZB2" s="23"/>
      <c r="SZC2" s="23"/>
      <c r="SZD2" s="23"/>
      <c r="SZE2" s="23"/>
      <c r="SZF2" s="93" t="s">
        <v>2452</v>
      </c>
      <c r="SZG2" s="23"/>
      <c r="SZH2" s="23"/>
      <c r="SZI2" s="23"/>
      <c r="SZJ2" s="23"/>
      <c r="SZK2" s="23"/>
      <c r="SZL2" s="23"/>
      <c r="SZM2" s="23"/>
      <c r="SZN2" s="93" t="s">
        <v>2452</v>
      </c>
      <c r="SZO2" s="23"/>
      <c r="SZP2" s="23"/>
      <c r="SZQ2" s="23"/>
      <c r="SZR2" s="23"/>
      <c r="SZS2" s="23"/>
      <c r="SZT2" s="23"/>
      <c r="SZU2" s="23"/>
      <c r="SZV2" s="93" t="s">
        <v>2452</v>
      </c>
      <c r="SZW2" s="23"/>
      <c r="SZX2" s="23"/>
      <c r="SZY2" s="23"/>
      <c r="SZZ2" s="23"/>
      <c r="TAA2" s="23"/>
      <c r="TAB2" s="23"/>
      <c r="TAC2" s="23"/>
      <c r="TAD2" s="93" t="s">
        <v>2452</v>
      </c>
      <c r="TAE2" s="23"/>
      <c r="TAF2" s="23"/>
      <c r="TAG2" s="23"/>
      <c r="TAH2" s="23"/>
      <c r="TAI2" s="23"/>
      <c r="TAJ2" s="23"/>
      <c r="TAK2" s="23"/>
      <c r="TAL2" s="93" t="s">
        <v>2452</v>
      </c>
      <c r="TAM2" s="23"/>
      <c r="TAN2" s="23"/>
      <c r="TAO2" s="23"/>
      <c r="TAP2" s="23"/>
      <c r="TAQ2" s="23"/>
      <c r="TAR2" s="23"/>
      <c r="TAS2" s="23"/>
      <c r="TAT2" s="93" t="s">
        <v>2452</v>
      </c>
      <c r="TAU2" s="23"/>
      <c r="TAV2" s="23"/>
      <c r="TAW2" s="23"/>
      <c r="TAX2" s="23"/>
      <c r="TAY2" s="23"/>
      <c r="TAZ2" s="23"/>
      <c r="TBA2" s="23"/>
      <c r="TBB2" s="93" t="s">
        <v>2452</v>
      </c>
      <c r="TBC2" s="23"/>
      <c r="TBD2" s="23"/>
      <c r="TBE2" s="23"/>
      <c r="TBF2" s="23"/>
      <c r="TBG2" s="23"/>
      <c r="TBH2" s="23"/>
      <c r="TBI2" s="23"/>
      <c r="TBJ2" s="93" t="s">
        <v>2452</v>
      </c>
      <c r="TBK2" s="23"/>
      <c r="TBL2" s="23"/>
      <c r="TBM2" s="23"/>
      <c r="TBN2" s="23"/>
      <c r="TBO2" s="23"/>
      <c r="TBP2" s="23"/>
      <c r="TBQ2" s="23"/>
      <c r="TBR2" s="93" t="s">
        <v>2452</v>
      </c>
      <c r="TBS2" s="23"/>
      <c r="TBT2" s="23"/>
      <c r="TBU2" s="23"/>
      <c r="TBV2" s="23"/>
      <c r="TBW2" s="23"/>
      <c r="TBX2" s="23"/>
      <c r="TBY2" s="23"/>
      <c r="TBZ2" s="93" t="s">
        <v>2452</v>
      </c>
      <c r="TCA2" s="23"/>
      <c r="TCB2" s="23"/>
      <c r="TCC2" s="23"/>
      <c r="TCD2" s="23"/>
      <c r="TCE2" s="23"/>
      <c r="TCF2" s="23"/>
      <c r="TCG2" s="23"/>
      <c r="TCH2" s="93" t="s">
        <v>2452</v>
      </c>
      <c r="TCI2" s="23"/>
      <c r="TCJ2" s="23"/>
      <c r="TCK2" s="23"/>
      <c r="TCL2" s="23"/>
      <c r="TCM2" s="23"/>
      <c r="TCN2" s="23"/>
      <c r="TCO2" s="23"/>
      <c r="TCP2" s="93" t="s">
        <v>2452</v>
      </c>
      <c r="TCQ2" s="23"/>
      <c r="TCR2" s="23"/>
      <c r="TCS2" s="23"/>
      <c r="TCT2" s="23"/>
      <c r="TCU2" s="23"/>
      <c r="TCV2" s="23"/>
      <c r="TCW2" s="23"/>
      <c r="TCX2" s="93" t="s">
        <v>2452</v>
      </c>
      <c r="TCY2" s="23"/>
      <c r="TCZ2" s="23"/>
      <c r="TDA2" s="23"/>
      <c r="TDB2" s="23"/>
      <c r="TDC2" s="23"/>
      <c r="TDD2" s="23"/>
      <c r="TDE2" s="23"/>
      <c r="TDF2" s="93" t="s">
        <v>2452</v>
      </c>
      <c r="TDG2" s="23"/>
      <c r="TDH2" s="23"/>
      <c r="TDI2" s="23"/>
      <c r="TDJ2" s="23"/>
      <c r="TDK2" s="23"/>
      <c r="TDL2" s="23"/>
      <c r="TDM2" s="23"/>
      <c r="TDN2" s="93" t="s">
        <v>2452</v>
      </c>
      <c r="TDO2" s="23"/>
      <c r="TDP2" s="23"/>
      <c r="TDQ2" s="23"/>
      <c r="TDR2" s="23"/>
      <c r="TDS2" s="23"/>
      <c r="TDT2" s="23"/>
      <c r="TDU2" s="23"/>
      <c r="TDV2" s="93" t="s">
        <v>2452</v>
      </c>
      <c r="TDW2" s="23"/>
      <c r="TDX2" s="23"/>
      <c r="TDY2" s="23"/>
      <c r="TDZ2" s="23"/>
      <c r="TEA2" s="23"/>
      <c r="TEB2" s="23"/>
      <c r="TEC2" s="23"/>
      <c r="TED2" s="93" t="s">
        <v>2452</v>
      </c>
      <c r="TEE2" s="23"/>
      <c r="TEF2" s="23"/>
      <c r="TEG2" s="23"/>
      <c r="TEH2" s="23"/>
      <c r="TEI2" s="23"/>
      <c r="TEJ2" s="23"/>
      <c r="TEK2" s="23"/>
      <c r="TEL2" s="93" t="s">
        <v>2452</v>
      </c>
      <c r="TEM2" s="23"/>
      <c r="TEN2" s="23"/>
      <c r="TEO2" s="23"/>
      <c r="TEP2" s="23"/>
      <c r="TEQ2" s="23"/>
      <c r="TER2" s="23"/>
      <c r="TES2" s="23"/>
      <c r="TET2" s="93" t="s">
        <v>2452</v>
      </c>
      <c r="TEU2" s="23"/>
      <c r="TEV2" s="23"/>
      <c r="TEW2" s="23"/>
      <c r="TEX2" s="23"/>
      <c r="TEY2" s="23"/>
      <c r="TEZ2" s="23"/>
      <c r="TFA2" s="23"/>
      <c r="TFB2" s="93" t="s">
        <v>2452</v>
      </c>
      <c r="TFC2" s="23"/>
      <c r="TFD2" s="23"/>
      <c r="TFE2" s="23"/>
      <c r="TFF2" s="23"/>
      <c r="TFG2" s="23"/>
      <c r="TFH2" s="23"/>
      <c r="TFI2" s="23"/>
      <c r="TFJ2" s="93" t="s">
        <v>2452</v>
      </c>
      <c r="TFK2" s="23"/>
      <c r="TFL2" s="23"/>
      <c r="TFM2" s="23"/>
      <c r="TFN2" s="23"/>
      <c r="TFO2" s="23"/>
      <c r="TFP2" s="23"/>
      <c r="TFQ2" s="23"/>
      <c r="TFR2" s="93" t="s">
        <v>2452</v>
      </c>
      <c r="TFS2" s="23"/>
      <c r="TFT2" s="23"/>
      <c r="TFU2" s="23"/>
      <c r="TFV2" s="23"/>
      <c r="TFW2" s="23"/>
      <c r="TFX2" s="23"/>
      <c r="TFY2" s="23"/>
      <c r="TFZ2" s="93" t="s">
        <v>2452</v>
      </c>
      <c r="TGA2" s="23"/>
      <c r="TGB2" s="23"/>
      <c r="TGC2" s="23"/>
      <c r="TGD2" s="23"/>
      <c r="TGE2" s="23"/>
      <c r="TGF2" s="23"/>
      <c r="TGG2" s="23"/>
      <c r="TGH2" s="93" t="s">
        <v>2452</v>
      </c>
      <c r="TGI2" s="23"/>
      <c r="TGJ2" s="23"/>
      <c r="TGK2" s="23"/>
      <c r="TGL2" s="23"/>
      <c r="TGM2" s="23"/>
      <c r="TGN2" s="23"/>
      <c r="TGO2" s="23"/>
      <c r="TGP2" s="93" t="s">
        <v>2452</v>
      </c>
      <c r="TGQ2" s="23"/>
      <c r="TGR2" s="23"/>
      <c r="TGS2" s="23"/>
      <c r="TGT2" s="23"/>
      <c r="TGU2" s="23"/>
      <c r="TGV2" s="23"/>
      <c r="TGW2" s="23"/>
      <c r="TGX2" s="93" t="s">
        <v>2452</v>
      </c>
      <c r="TGY2" s="23"/>
      <c r="TGZ2" s="23"/>
      <c r="THA2" s="23"/>
      <c r="THB2" s="23"/>
      <c r="THC2" s="23"/>
      <c r="THD2" s="23"/>
      <c r="THE2" s="23"/>
      <c r="THF2" s="93" t="s">
        <v>2452</v>
      </c>
      <c r="THG2" s="23"/>
      <c r="THH2" s="23"/>
      <c r="THI2" s="23"/>
      <c r="THJ2" s="23"/>
      <c r="THK2" s="23"/>
      <c r="THL2" s="23"/>
      <c r="THM2" s="23"/>
      <c r="THN2" s="93" t="s">
        <v>2452</v>
      </c>
      <c r="THO2" s="23"/>
      <c r="THP2" s="23"/>
      <c r="THQ2" s="23"/>
      <c r="THR2" s="23"/>
      <c r="THS2" s="23"/>
      <c r="THT2" s="23"/>
      <c r="THU2" s="23"/>
      <c r="THV2" s="93" t="s">
        <v>2452</v>
      </c>
      <c r="THW2" s="23"/>
      <c r="THX2" s="23"/>
      <c r="THY2" s="23"/>
      <c r="THZ2" s="23"/>
      <c r="TIA2" s="23"/>
      <c r="TIB2" s="23"/>
      <c r="TIC2" s="23"/>
      <c r="TID2" s="93" t="s">
        <v>2452</v>
      </c>
      <c r="TIE2" s="23"/>
      <c r="TIF2" s="23"/>
      <c r="TIG2" s="23"/>
      <c r="TIH2" s="23"/>
      <c r="TII2" s="23"/>
      <c r="TIJ2" s="23"/>
      <c r="TIK2" s="23"/>
      <c r="TIL2" s="93" t="s">
        <v>2452</v>
      </c>
      <c r="TIM2" s="23"/>
      <c r="TIN2" s="23"/>
      <c r="TIO2" s="23"/>
      <c r="TIP2" s="23"/>
      <c r="TIQ2" s="23"/>
      <c r="TIR2" s="23"/>
      <c r="TIS2" s="23"/>
      <c r="TIT2" s="93" t="s">
        <v>2452</v>
      </c>
      <c r="TIU2" s="23"/>
      <c r="TIV2" s="23"/>
      <c r="TIW2" s="23"/>
      <c r="TIX2" s="23"/>
      <c r="TIY2" s="23"/>
      <c r="TIZ2" s="23"/>
      <c r="TJA2" s="23"/>
      <c r="TJB2" s="93" t="s">
        <v>2452</v>
      </c>
      <c r="TJC2" s="23"/>
      <c r="TJD2" s="23"/>
      <c r="TJE2" s="23"/>
      <c r="TJF2" s="23"/>
      <c r="TJG2" s="23"/>
      <c r="TJH2" s="23"/>
      <c r="TJI2" s="23"/>
      <c r="TJJ2" s="93" t="s">
        <v>2452</v>
      </c>
      <c r="TJK2" s="23"/>
      <c r="TJL2" s="23"/>
      <c r="TJM2" s="23"/>
      <c r="TJN2" s="23"/>
      <c r="TJO2" s="23"/>
      <c r="TJP2" s="23"/>
      <c r="TJQ2" s="23"/>
      <c r="TJR2" s="93" t="s">
        <v>2452</v>
      </c>
      <c r="TJS2" s="23"/>
      <c r="TJT2" s="23"/>
      <c r="TJU2" s="23"/>
      <c r="TJV2" s="23"/>
      <c r="TJW2" s="23"/>
      <c r="TJX2" s="23"/>
      <c r="TJY2" s="23"/>
      <c r="TJZ2" s="93" t="s">
        <v>2452</v>
      </c>
      <c r="TKA2" s="23"/>
      <c r="TKB2" s="23"/>
      <c r="TKC2" s="23"/>
      <c r="TKD2" s="23"/>
      <c r="TKE2" s="23"/>
      <c r="TKF2" s="23"/>
      <c r="TKG2" s="23"/>
      <c r="TKH2" s="93" t="s">
        <v>2452</v>
      </c>
      <c r="TKI2" s="23"/>
      <c r="TKJ2" s="23"/>
      <c r="TKK2" s="23"/>
      <c r="TKL2" s="23"/>
      <c r="TKM2" s="23"/>
      <c r="TKN2" s="23"/>
      <c r="TKO2" s="23"/>
      <c r="TKP2" s="93" t="s">
        <v>2452</v>
      </c>
      <c r="TKQ2" s="23"/>
      <c r="TKR2" s="23"/>
      <c r="TKS2" s="23"/>
      <c r="TKT2" s="23"/>
      <c r="TKU2" s="23"/>
      <c r="TKV2" s="23"/>
      <c r="TKW2" s="23"/>
      <c r="TKX2" s="93" t="s">
        <v>2452</v>
      </c>
      <c r="TKY2" s="23"/>
      <c r="TKZ2" s="23"/>
      <c r="TLA2" s="23"/>
      <c r="TLB2" s="23"/>
      <c r="TLC2" s="23"/>
      <c r="TLD2" s="23"/>
      <c r="TLE2" s="23"/>
      <c r="TLF2" s="93" t="s">
        <v>2452</v>
      </c>
      <c r="TLG2" s="23"/>
      <c r="TLH2" s="23"/>
      <c r="TLI2" s="23"/>
      <c r="TLJ2" s="23"/>
      <c r="TLK2" s="23"/>
      <c r="TLL2" s="23"/>
      <c r="TLM2" s="23"/>
      <c r="TLN2" s="93" t="s">
        <v>2452</v>
      </c>
      <c r="TLO2" s="23"/>
      <c r="TLP2" s="23"/>
      <c r="TLQ2" s="23"/>
      <c r="TLR2" s="23"/>
      <c r="TLS2" s="23"/>
      <c r="TLT2" s="23"/>
      <c r="TLU2" s="23"/>
      <c r="TLV2" s="93" t="s">
        <v>2452</v>
      </c>
      <c r="TLW2" s="23"/>
      <c r="TLX2" s="23"/>
      <c r="TLY2" s="23"/>
      <c r="TLZ2" s="23"/>
      <c r="TMA2" s="23"/>
      <c r="TMB2" s="23"/>
      <c r="TMC2" s="23"/>
      <c r="TMD2" s="93" t="s">
        <v>2452</v>
      </c>
      <c r="TME2" s="23"/>
      <c r="TMF2" s="23"/>
      <c r="TMG2" s="23"/>
      <c r="TMH2" s="23"/>
      <c r="TMI2" s="23"/>
      <c r="TMJ2" s="23"/>
      <c r="TMK2" s="23"/>
      <c r="TML2" s="93" t="s">
        <v>2452</v>
      </c>
      <c r="TMM2" s="23"/>
      <c r="TMN2" s="23"/>
      <c r="TMO2" s="23"/>
      <c r="TMP2" s="23"/>
      <c r="TMQ2" s="23"/>
      <c r="TMR2" s="23"/>
      <c r="TMS2" s="23"/>
      <c r="TMT2" s="93" t="s">
        <v>2452</v>
      </c>
      <c r="TMU2" s="23"/>
      <c r="TMV2" s="23"/>
      <c r="TMW2" s="23"/>
      <c r="TMX2" s="23"/>
      <c r="TMY2" s="23"/>
      <c r="TMZ2" s="23"/>
      <c r="TNA2" s="23"/>
      <c r="TNB2" s="93" t="s">
        <v>2452</v>
      </c>
      <c r="TNC2" s="23"/>
      <c r="TND2" s="23"/>
      <c r="TNE2" s="23"/>
      <c r="TNF2" s="23"/>
      <c r="TNG2" s="23"/>
      <c r="TNH2" s="23"/>
      <c r="TNI2" s="23"/>
      <c r="TNJ2" s="93" t="s">
        <v>2452</v>
      </c>
      <c r="TNK2" s="23"/>
      <c r="TNL2" s="23"/>
      <c r="TNM2" s="23"/>
      <c r="TNN2" s="23"/>
      <c r="TNO2" s="23"/>
      <c r="TNP2" s="23"/>
      <c r="TNQ2" s="23"/>
      <c r="TNR2" s="93" t="s">
        <v>2452</v>
      </c>
      <c r="TNS2" s="23"/>
      <c r="TNT2" s="23"/>
      <c r="TNU2" s="23"/>
      <c r="TNV2" s="23"/>
      <c r="TNW2" s="23"/>
      <c r="TNX2" s="23"/>
      <c r="TNY2" s="23"/>
      <c r="TNZ2" s="93" t="s">
        <v>2452</v>
      </c>
      <c r="TOA2" s="23"/>
      <c r="TOB2" s="23"/>
      <c r="TOC2" s="23"/>
      <c r="TOD2" s="23"/>
      <c r="TOE2" s="23"/>
      <c r="TOF2" s="23"/>
      <c r="TOG2" s="23"/>
      <c r="TOH2" s="93" t="s">
        <v>2452</v>
      </c>
      <c r="TOI2" s="23"/>
      <c r="TOJ2" s="23"/>
      <c r="TOK2" s="23"/>
      <c r="TOL2" s="23"/>
      <c r="TOM2" s="23"/>
      <c r="TON2" s="23"/>
      <c r="TOO2" s="23"/>
      <c r="TOP2" s="93" t="s">
        <v>2452</v>
      </c>
      <c r="TOQ2" s="23"/>
      <c r="TOR2" s="23"/>
      <c r="TOS2" s="23"/>
      <c r="TOT2" s="23"/>
      <c r="TOU2" s="23"/>
      <c r="TOV2" s="23"/>
      <c r="TOW2" s="23"/>
      <c r="TOX2" s="93" t="s">
        <v>2452</v>
      </c>
      <c r="TOY2" s="23"/>
      <c r="TOZ2" s="23"/>
      <c r="TPA2" s="23"/>
      <c r="TPB2" s="23"/>
      <c r="TPC2" s="23"/>
      <c r="TPD2" s="23"/>
      <c r="TPE2" s="23"/>
      <c r="TPF2" s="93" t="s">
        <v>2452</v>
      </c>
      <c r="TPG2" s="23"/>
      <c r="TPH2" s="23"/>
      <c r="TPI2" s="23"/>
      <c r="TPJ2" s="23"/>
      <c r="TPK2" s="23"/>
      <c r="TPL2" s="23"/>
      <c r="TPM2" s="23"/>
      <c r="TPN2" s="93" t="s">
        <v>2452</v>
      </c>
      <c r="TPO2" s="23"/>
      <c r="TPP2" s="23"/>
      <c r="TPQ2" s="23"/>
      <c r="TPR2" s="23"/>
      <c r="TPS2" s="23"/>
      <c r="TPT2" s="23"/>
      <c r="TPU2" s="23"/>
      <c r="TPV2" s="93" t="s">
        <v>2452</v>
      </c>
      <c r="TPW2" s="23"/>
      <c r="TPX2" s="23"/>
      <c r="TPY2" s="23"/>
      <c r="TPZ2" s="23"/>
      <c r="TQA2" s="23"/>
      <c r="TQB2" s="23"/>
      <c r="TQC2" s="23"/>
      <c r="TQD2" s="93" t="s">
        <v>2452</v>
      </c>
      <c r="TQE2" s="23"/>
      <c r="TQF2" s="23"/>
      <c r="TQG2" s="23"/>
      <c r="TQH2" s="23"/>
      <c r="TQI2" s="23"/>
      <c r="TQJ2" s="23"/>
      <c r="TQK2" s="23"/>
      <c r="TQL2" s="93" t="s">
        <v>2452</v>
      </c>
      <c r="TQM2" s="23"/>
      <c r="TQN2" s="23"/>
      <c r="TQO2" s="23"/>
      <c r="TQP2" s="23"/>
      <c r="TQQ2" s="23"/>
      <c r="TQR2" s="23"/>
      <c r="TQS2" s="23"/>
      <c r="TQT2" s="93" t="s">
        <v>2452</v>
      </c>
      <c r="TQU2" s="23"/>
      <c r="TQV2" s="23"/>
      <c r="TQW2" s="23"/>
      <c r="TQX2" s="23"/>
      <c r="TQY2" s="23"/>
      <c r="TQZ2" s="23"/>
      <c r="TRA2" s="23"/>
      <c r="TRB2" s="93" t="s">
        <v>2452</v>
      </c>
      <c r="TRC2" s="23"/>
      <c r="TRD2" s="23"/>
      <c r="TRE2" s="23"/>
      <c r="TRF2" s="23"/>
      <c r="TRG2" s="23"/>
      <c r="TRH2" s="23"/>
      <c r="TRI2" s="23"/>
      <c r="TRJ2" s="93" t="s">
        <v>2452</v>
      </c>
      <c r="TRK2" s="23"/>
      <c r="TRL2" s="23"/>
      <c r="TRM2" s="23"/>
      <c r="TRN2" s="23"/>
      <c r="TRO2" s="23"/>
      <c r="TRP2" s="23"/>
      <c r="TRQ2" s="23"/>
      <c r="TRR2" s="93" t="s">
        <v>2452</v>
      </c>
      <c r="TRS2" s="23"/>
      <c r="TRT2" s="23"/>
      <c r="TRU2" s="23"/>
      <c r="TRV2" s="23"/>
      <c r="TRW2" s="23"/>
      <c r="TRX2" s="23"/>
      <c r="TRY2" s="23"/>
      <c r="TRZ2" s="93" t="s">
        <v>2452</v>
      </c>
      <c r="TSA2" s="23"/>
      <c r="TSB2" s="23"/>
      <c r="TSC2" s="23"/>
      <c r="TSD2" s="23"/>
      <c r="TSE2" s="23"/>
      <c r="TSF2" s="23"/>
      <c r="TSG2" s="23"/>
      <c r="TSH2" s="93" t="s">
        <v>2452</v>
      </c>
      <c r="TSI2" s="23"/>
      <c r="TSJ2" s="23"/>
      <c r="TSK2" s="23"/>
      <c r="TSL2" s="23"/>
      <c r="TSM2" s="23"/>
      <c r="TSN2" s="23"/>
      <c r="TSO2" s="23"/>
      <c r="TSP2" s="93" t="s">
        <v>2452</v>
      </c>
      <c r="TSQ2" s="23"/>
      <c r="TSR2" s="23"/>
      <c r="TSS2" s="23"/>
      <c r="TST2" s="23"/>
      <c r="TSU2" s="23"/>
      <c r="TSV2" s="23"/>
      <c r="TSW2" s="23"/>
      <c r="TSX2" s="93" t="s">
        <v>2452</v>
      </c>
      <c r="TSY2" s="23"/>
      <c r="TSZ2" s="23"/>
      <c r="TTA2" s="23"/>
      <c r="TTB2" s="23"/>
      <c r="TTC2" s="23"/>
      <c r="TTD2" s="23"/>
      <c r="TTE2" s="23"/>
      <c r="TTF2" s="93" t="s">
        <v>2452</v>
      </c>
      <c r="TTG2" s="23"/>
      <c r="TTH2" s="23"/>
      <c r="TTI2" s="23"/>
      <c r="TTJ2" s="23"/>
      <c r="TTK2" s="23"/>
      <c r="TTL2" s="23"/>
      <c r="TTM2" s="23"/>
      <c r="TTN2" s="93" t="s">
        <v>2452</v>
      </c>
      <c r="TTO2" s="23"/>
      <c r="TTP2" s="23"/>
      <c r="TTQ2" s="23"/>
      <c r="TTR2" s="23"/>
      <c r="TTS2" s="23"/>
      <c r="TTT2" s="23"/>
      <c r="TTU2" s="23"/>
      <c r="TTV2" s="93" t="s">
        <v>2452</v>
      </c>
      <c r="TTW2" s="23"/>
      <c r="TTX2" s="23"/>
      <c r="TTY2" s="23"/>
      <c r="TTZ2" s="23"/>
      <c r="TUA2" s="23"/>
      <c r="TUB2" s="23"/>
      <c r="TUC2" s="23"/>
      <c r="TUD2" s="93" t="s">
        <v>2452</v>
      </c>
      <c r="TUE2" s="23"/>
      <c r="TUF2" s="23"/>
      <c r="TUG2" s="23"/>
      <c r="TUH2" s="23"/>
      <c r="TUI2" s="23"/>
      <c r="TUJ2" s="23"/>
      <c r="TUK2" s="23"/>
      <c r="TUL2" s="93" t="s">
        <v>2452</v>
      </c>
      <c r="TUM2" s="23"/>
      <c r="TUN2" s="23"/>
      <c r="TUO2" s="23"/>
      <c r="TUP2" s="23"/>
      <c r="TUQ2" s="23"/>
      <c r="TUR2" s="23"/>
      <c r="TUS2" s="23"/>
      <c r="TUT2" s="93" t="s">
        <v>2452</v>
      </c>
      <c r="TUU2" s="23"/>
      <c r="TUV2" s="23"/>
      <c r="TUW2" s="23"/>
      <c r="TUX2" s="23"/>
      <c r="TUY2" s="23"/>
      <c r="TUZ2" s="23"/>
      <c r="TVA2" s="23"/>
      <c r="TVB2" s="93" t="s">
        <v>2452</v>
      </c>
      <c r="TVC2" s="23"/>
      <c r="TVD2" s="23"/>
      <c r="TVE2" s="23"/>
      <c r="TVF2" s="23"/>
      <c r="TVG2" s="23"/>
      <c r="TVH2" s="23"/>
      <c r="TVI2" s="23"/>
      <c r="TVJ2" s="93" t="s">
        <v>2452</v>
      </c>
      <c r="TVK2" s="23"/>
      <c r="TVL2" s="23"/>
      <c r="TVM2" s="23"/>
      <c r="TVN2" s="23"/>
      <c r="TVO2" s="23"/>
      <c r="TVP2" s="23"/>
      <c r="TVQ2" s="23"/>
      <c r="TVR2" s="93" t="s">
        <v>2452</v>
      </c>
      <c r="TVS2" s="23"/>
      <c r="TVT2" s="23"/>
      <c r="TVU2" s="23"/>
      <c r="TVV2" s="23"/>
      <c r="TVW2" s="23"/>
      <c r="TVX2" s="23"/>
      <c r="TVY2" s="23"/>
      <c r="TVZ2" s="93" t="s">
        <v>2452</v>
      </c>
      <c r="TWA2" s="23"/>
      <c r="TWB2" s="23"/>
      <c r="TWC2" s="23"/>
      <c r="TWD2" s="23"/>
      <c r="TWE2" s="23"/>
      <c r="TWF2" s="23"/>
      <c r="TWG2" s="23"/>
      <c r="TWH2" s="93" t="s">
        <v>2452</v>
      </c>
      <c r="TWI2" s="23"/>
      <c r="TWJ2" s="23"/>
      <c r="TWK2" s="23"/>
      <c r="TWL2" s="23"/>
      <c r="TWM2" s="23"/>
      <c r="TWN2" s="23"/>
      <c r="TWO2" s="23"/>
      <c r="TWP2" s="93" t="s">
        <v>2452</v>
      </c>
      <c r="TWQ2" s="23"/>
      <c r="TWR2" s="23"/>
      <c r="TWS2" s="23"/>
      <c r="TWT2" s="23"/>
      <c r="TWU2" s="23"/>
      <c r="TWV2" s="23"/>
      <c r="TWW2" s="23"/>
      <c r="TWX2" s="93" t="s">
        <v>2452</v>
      </c>
      <c r="TWY2" s="23"/>
      <c r="TWZ2" s="23"/>
      <c r="TXA2" s="23"/>
      <c r="TXB2" s="23"/>
      <c r="TXC2" s="23"/>
      <c r="TXD2" s="23"/>
      <c r="TXE2" s="23"/>
      <c r="TXF2" s="93" t="s">
        <v>2452</v>
      </c>
      <c r="TXG2" s="23"/>
      <c r="TXH2" s="23"/>
      <c r="TXI2" s="23"/>
      <c r="TXJ2" s="23"/>
      <c r="TXK2" s="23"/>
      <c r="TXL2" s="23"/>
      <c r="TXM2" s="23"/>
      <c r="TXN2" s="93" t="s">
        <v>2452</v>
      </c>
      <c r="TXO2" s="23"/>
      <c r="TXP2" s="23"/>
      <c r="TXQ2" s="23"/>
      <c r="TXR2" s="23"/>
      <c r="TXS2" s="23"/>
      <c r="TXT2" s="23"/>
      <c r="TXU2" s="23"/>
      <c r="TXV2" s="93" t="s">
        <v>2452</v>
      </c>
      <c r="TXW2" s="23"/>
      <c r="TXX2" s="23"/>
      <c r="TXY2" s="23"/>
      <c r="TXZ2" s="23"/>
      <c r="TYA2" s="23"/>
      <c r="TYB2" s="23"/>
      <c r="TYC2" s="23"/>
      <c r="TYD2" s="93" t="s">
        <v>2452</v>
      </c>
      <c r="TYE2" s="23"/>
      <c r="TYF2" s="23"/>
      <c r="TYG2" s="23"/>
      <c r="TYH2" s="23"/>
      <c r="TYI2" s="23"/>
      <c r="TYJ2" s="23"/>
      <c r="TYK2" s="23"/>
      <c r="TYL2" s="93" t="s">
        <v>2452</v>
      </c>
      <c r="TYM2" s="23"/>
      <c r="TYN2" s="23"/>
      <c r="TYO2" s="23"/>
      <c r="TYP2" s="23"/>
      <c r="TYQ2" s="23"/>
      <c r="TYR2" s="23"/>
      <c r="TYS2" s="23"/>
      <c r="TYT2" s="93" t="s">
        <v>2452</v>
      </c>
      <c r="TYU2" s="23"/>
      <c r="TYV2" s="23"/>
      <c r="TYW2" s="23"/>
      <c r="TYX2" s="23"/>
      <c r="TYY2" s="23"/>
      <c r="TYZ2" s="23"/>
      <c r="TZA2" s="23"/>
      <c r="TZB2" s="93" t="s">
        <v>2452</v>
      </c>
      <c r="TZC2" s="23"/>
      <c r="TZD2" s="23"/>
      <c r="TZE2" s="23"/>
      <c r="TZF2" s="23"/>
      <c r="TZG2" s="23"/>
      <c r="TZH2" s="23"/>
      <c r="TZI2" s="23"/>
      <c r="TZJ2" s="93" t="s">
        <v>2452</v>
      </c>
      <c r="TZK2" s="23"/>
      <c r="TZL2" s="23"/>
      <c r="TZM2" s="23"/>
      <c r="TZN2" s="23"/>
      <c r="TZO2" s="23"/>
      <c r="TZP2" s="23"/>
      <c r="TZQ2" s="23"/>
      <c r="TZR2" s="93" t="s">
        <v>2452</v>
      </c>
      <c r="TZS2" s="23"/>
      <c r="TZT2" s="23"/>
      <c r="TZU2" s="23"/>
      <c r="TZV2" s="23"/>
      <c r="TZW2" s="23"/>
      <c r="TZX2" s="23"/>
      <c r="TZY2" s="23"/>
      <c r="TZZ2" s="93" t="s">
        <v>2452</v>
      </c>
      <c r="UAA2" s="23"/>
      <c r="UAB2" s="23"/>
      <c r="UAC2" s="23"/>
      <c r="UAD2" s="23"/>
      <c r="UAE2" s="23"/>
      <c r="UAF2" s="23"/>
      <c r="UAG2" s="23"/>
      <c r="UAH2" s="93" t="s">
        <v>2452</v>
      </c>
      <c r="UAI2" s="23"/>
      <c r="UAJ2" s="23"/>
      <c r="UAK2" s="23"/>
      <c r="UAL2" s="23"/>
      <c r="UAM2" s="23"/>
      <c r="UAN2" s="23"/>
      <c r="UAO2" s="23"/>
      <c r="UAP2" s="93" t="s">
        <v>2452</v>
      </c>
      <c r="UAQ2" s="23"/>
      <c r="UAR2" s="23"/>
      <c r="UAS2" s="23"/>
      <c r="UAT2" s="23"/>
      <c r="UAU2" s="23"/>
      <c r="UAV2" s="23"/>
      <c r="UAW2" s="23"/>
      <c r="UAX2" s="93" t="s">
        <v>2452</v>
      </c>
      <c r="UAY2" s="23"/>
      <c r="UAZ2" s="23"/>
      <c r="UBA2" s="23"/>
      <c r="UBB2" s="23"/>
      <c r="UBC2" s="23"/>
      <c r="UBD2" s="23"/>
      <c r="UBE2" s="23"/>
      <c r="UBF2" s="93" t="s">
        <v>2452</v>
      </c>
      <c r="UBG2" s="23"/>
      <c r="UBH2" s="23"/>
      <c r="UBI2" s="23"/>
      <c r="UBJ2" s="23"/>
      <c r="UBK2" s="23"/>
      <c r="UBL2" s="23"/>
      <c r="UBM2" s="23"/>
      <c r="UBN2" s="93" t="s">
        <v>2452</v>
      </c>
      <c r="UBO2" s="23"/>
      <c r="UBP2" s="23"/>
      <c r="UBQ2" s="23"/>
      <c r="UBR2" s="23"/>
      <c r="UBS2" s="23"/>
      <c r="UBT2" s="23"/>
      <c r="UBU2" s="23"/>
      <c r="UBV2" s="93" t="s">
        <v>2452</v>
      </c>
      <c r="UBW2" s="23"/>
      <c r="UBX2" s="23"/>
      <c r="UBY2" s="23"/>
      <c r="UBZ2" s="23"/>
      <c r="UCA2" s="23"/>
      <c r="UCB2" s="23"/>
      <c r="UCC2" s="23"/>
      <c r="UCD2" s="93" t="s">
        <v>2452</v>
      </c>
      <c r="UCE2" s="23"/>
      <c r="UCF2" s="23"/>
      <c r="UCG2" s="23"/>
      <c r="UCH2" s="23"/>
      <c r="UCI2" s="23"/>
      <c r="UCJ2" s="23"/>
      <c r="UCK2" s="23"/>
      <c r="UCL2" s="93" t="s">
        <v>2452</v>
      </c>
      <c r="UCM2" s="23"/>
      <c r="UCN2" s="23"/>
      <c r="UCO2" s="23"/>
      <c r="UCP2" s="23"/>
      <c r="UCQ2" s="23"/>
      <c r="UCR2" s="23"/>
      <c r="UCS2" s="23"/>
      <c r="UCT2" s="93" t="s">
        <v>2452</v>
      </c>
      <c r="UCU2" s="23"/>
      <c r="UCV2" s="23"/>
      <c r="UCW2" s="23"/>
      <c r="UCX2" s="23"/>
      <c r="UCY2" s="23"/>
      <c r="UCZ2" s="23"/>
      <c r="UDA2" s="23"/>
      <c r="UDB2" s="93" t="s">
        <v>2452</v>
      </c>
      <c r="UDC2" s="23"/>
      <c r="UDD2" s="23"/>
      <c r="UDE2" s="23"/>
      <c r="UDF2" s="23"/>
      <c r="UDG2" s="23"/>
      <c r="UDH2" s="23"/>
      <c r="UDI2" s="23"/>
      <c r="UDJ2" s="93" t="s">
        <v>2452</v>
      </c>
      <c r="UDK2" s="23"/>
      <c r="UDL2" s="23"/>
      <c r="UDM2" s="23"/>
      <c r="UDN2" s="23"/>
      <c r="UDO2" s="23"/>
      <c r="UDP2" s="23"/>
      <c r="UDQ2" s="23"/>
      <c r="UDR2" s="93" t="s">
        <v>2452</v>
      </c>
      <c r="UDS2" s="23"/>
      <c r="UDT2" s="23"/>
      <c r="UDU2" s="23"/>
      <c r="UDV2" s="23"/>
      <c r="UDW2" s="23"/>
      <c r="UDX2" s="23"/>
      <c r="UDY2" s="23"/>
      <c r="UDZ2" s="93" t="s">
        <v>2452</v>
      </c>
      <c r="UEA2" s="23"/>
      <c r="UEB2" s="23"/>
      <c r="UEC2" s="23"/>
      <c r="UED2" s="23"/>
      <c r="UEE2" s="23"/>
      <c r="UEF2" s="23"/>
      <c r="UEG2" s="23"/>
      <c r="UEH2" s="93" t="s">
        <v>2452</v>
      </c>
      <c r="UEI2" s="23"/>
      <c r="UEJ2" s="23"/>
      <c r="UEK2" s="23"/>
      <c r="UEL2" s="23"/>
      <c r="UEM2" s="23"/>
      <c r="UEN2" s="23"/>
      <c r="UEO2" s="23"/>
      <c r="UEP2" s="93" t="s">
        <v>2452</v>
      </c>
      <c r="UEQ2" s="23"/>
      <c r="UER2" s="23"/>
      <c r="UES2" s="23"/>
      <c r="UET2" s="23"/>
      <c r="UEU2" s="23"/>
      <c r="UEV2" s="23"/>
      <c r="UEW2" s="23"/>
      <c r="UEX2" s="93" t="s">
        <v>2452</v>
      </c>
      <c r="UEY2" s="23"/>
      <c r="UEZ2" s="23"/>
      <c r="UFA2" s="23"/>
      <c r="UFB2" s="23"/>
      <c r="UFC2" s="23"/>
      <c r="UFD2" s="23"/>
      <c r="UFE2" s="23"/>
      <c r="UFF2" s="93" t="s">
        <v>2452</v>
      </c>
      <c r="UFG2" s="23"/>
      <c r="UFH2" s="23"/>
      <c r="UFI2" s="23"/>
      <c r="UFJ2" s="23"/>
      <c r="UFK2" s="23"/>
      <c r="UFL2" s="23"/>
      <c r="UFM2" s="23"/>
      <c r="UFN2" s="93" t="s">
        <v>2452</v>
      </c>
      <c r="UFO2" s="23"/>
      <c r="UFP2" s="23"/>
      <c r="UFQ2" s="23"/>
      <c r="UFR2" s="23"/>
      <c r="UFS2" s="23"/>
      <c r="UFT2" s="23"/>
      <c r="UFU2" s="23"/>
      <c r="UFV2" s="93" t="s">
        <v>2452</v>
      </c>
      <c r="UFW2" s="23"/>
      <c r="UFX2" s="23"/>
      <c r="UFY2" s="23"/>
      <c r="UFZ2" s="23"/>
      <c r="UGA2" s="23"/>
      <c r="UGB2" s="23"/>
      <c r="UGC2" s="23"/>
      <c r="UGD2" s="93" t="s">
        <v>2452</v>
      </c>
      <c r="UGE2" s="23"/>
      <c r="UGF2" s="23"/>
      <c r="UGG2" s="23"/>
      <c r="UGH2" s="23"/>
      <c r="UGI2" s="23"/>
      <c r="UGJ2" s="23"/>
      <c r="UGK2" s="23"/>
      <c r="UGL2" s="93" t="s">
        <v>2452</v>
      </c>
      <c r="UGM2" s="23"/>
      <c r="UGN2" s="23"/>
      <c r="UGO2" s="23"/>
      <c r="UGP2" s="23"/>
      <c r="UGQ2" s="23"/>
      <c r="UGR2" s="23"/>
      <c r="UGS2" s="23"/>
      <c r="UGT2" s="93" t="s">
        <v>2452</v>
      </c>
      <c r="UGU2" s="23"/>
      <c r="UGV2" s="23"/>
      <c r="UGW2" s="23"/>
      <c r="UGX2" s="23"/>
      <c r="UGY2" s="23"/>
      <c r="UGZ2" s="23"/>
      <c r="UHA2" s="23"/>
      <c r="UHB2" s="93" t="s">
        <v>2452</v>
      </c>
      <c r="UHC2" s="23"/>
      <c r="UHD2" s="23"/>
      <c r="UHE2" s="23"/>
      <c r="UHF2" s="23"/>
      <c r="UHG2" s="23"/>
      <c r="UHH2" s="23"/>
      <c r="UHI2" s="23"/>
      <c r="UHJ2" s="93" t="s">
        <v>2452</v>
      </c>
      <c r="UHK2" s="23"/>
      <c r="UHL2" s="23"/>
      <c r="UHM2" s="23"/>
      <c r="UHN2" s="23"/>
      <c r="UHO2" s="23"/>
      <c r="UHP2" s="23"/>
      <c r="UHQ2" s="23"/>
      <c r="UHR2" s="93" t="s">
        <v>2452</v>
      </c>
      <c r="UHS2" s="23"/>
      <c r="UHT2" s="23"/>
      <c r="UHU2" s="23"/>
      <c r="UHV2" s="23"/>
      <c r="UHW2" s="23"/>
      <c r="UHX2" s="23"/>
      <c r="UHY2" s="23"/>
      <c r="UHZ2" s="93" t="s">
        <v>2452</v>
      </c>
      <c r="UIA2" s="23"/>
      <c r="UIB2" s="23"/>
      <c r="UIC2" s="23"/>
      <c r="UID2" s="23"/>
      <c r="UIE2" s="23"/>
      <c r="UIF2" s="23"/>
      <c r="UIG2" s="23"/>
      <c r="UIH2" s="93" t="s">
        <v>2452</v>
      </c>
      <c r="UII2" s="23"/>
      <c r="UIJ2" s="23"/>
      <c r="UIK2" s="23"/>
      <c r="UIL2" s="23"/>
      <c r="UIM2" s="23"/>
      <c r="UIN2" s="23"/>
      <c r="UIO2" s="23"/>
      <c r="UIP2" s="93" t="s">
        <v>2452</v>
      </c>
      <c r="UIQ2" s="23"/>
      <c r="UIR2" s="23"/>
      <c r="UIS2" s="23"/>
      <c r="UIT2" s="23"/>
      <c r="UIU2" s="23"/>
      <c r="UIV2" s="23"/>
      <c r="UIW2" s="23"/>
      <c r="UIX2" s="93" t="s">
        <v>2452</v>
      </c>
      <c r="UIY2" s="23"/>
      <c r="UIZ2" s="23"/>
      <c r="UJA2" s="23"/>
      <c r="UJB2" s="23"/>
      <c r="UJC2" s="23"/>
      <c r="UJD2" s="23"/>
      <c r="UJE2" s="23"/>
      <c r="UJF2" s="93" t="s">
        <v>2452</v>
      </c>
      <c r="UJG2" s="23"/>
      <c r="UJH2" s="23"/>
      <c r="UJI2" s="23"/>
      <c r="UJJ2" s="23"/>
      <c r="UJK2" s="23"/>
      <c r="UJL2" s="23"/>
      <c r="UJM2" s="23"/>
      <c r="UJN2" s="93" t="s">
        <v>2452</v>
      </c>
      <c r="UJO2" s="23"/>
      <c r="UJP2" s="23"/>
      <c r="UJQ2" s="23"/>
      <c r="UJR2" s="23"/>
      <c r="UJS2" s="23"/>
      <c r="UJT2" s="23"/>
      <c r="UJU2" s="23"/>
      <c r="UJV2" s="93" t="s">
        <v>2452</v>
      </c>
      <c r="UJW2" s="23"/>
      <c r="UJX2" s="23"/>
      <c r="UJY2" s="23"/>
      <c r="UJZ2" s="23"/>
      <c r="UKA2" s="23"/>
      <c r="UKB2" s="23"/>
      <c r="UKC2" s="23"/>
      <c r="UKD2" s="93" t="s">
        <v>2452</v>
      </c>
      <c r="UKE2" s="23"/>
      <c r="UKF2" s="23"/>
      <c r="UKG2" s="23"/>
      <c r="UKH2" s="23"/>
      <c r="UKI2" s="23"/>
      <c r="UKJ2" s="23"/>
      <c r="UKK2" s="23"/>
      <c r="UKL2" s="93" t="s">
        <v>2452</v>
      </c>
      <c r="UKM2" s="23"/>
      <c r="UKN2" s="23"/>
      <c r="UKO2" s="23"/>
      <c r="UKP2" s="23"/>
      <c r="UKQ2" s="23"/>
      <c r="UKR2" s="23"/>
      <c r="UKS2" s="23"/>
      <c r="UKT2" s="93" t="s">
        <v>2452</v>
      </c>
      <c r="UKU2" s="23"/>
      <c r="UKV2" s="23"/>
      <c r="UKW2" s="23"/>
      <c r="UKX2" s="23"/>
      <c r="UKY2" s="23"/>
      <c r="UKZ2" s="23"/>
      <c r="ULA2" s="23"/>
      <c r="ULB2" s="93" t="s">
        <v>2452</v>
      </c>
      <c r="ULC2" s="23"/>
      <c r="ULD2" s="23"/>
      <c r="ULE2" s="23"/>
      <c r="ULF2" s="23"/>
      <c r="ULG2" s="23"/>
      <c r="ULH2" s="23"/>
      <c r="ULI2" s="23"/>
      <c r="ULJ2" s="93" t="s">
        <v>2452</v>
      </c>
      <c r="ULK2" s="23"/>
      <c r="ULL2" s="23"/>
      <c r="ULM2" s="23"/>
      <c r="ULN2" s="23"/>
      <c r="ULO2" s="23"/>
      <c r="ULP2" s="23"/>
      <c r="ULQ2" s="23"/>
      <c r="ULR2" s="93" t="s">
        <v>2452</v>
      </c>
      <c r="ULS2" s="23"/>
      <c r="ULT2" s="23"/>
      <c r="ULU2" s="23"/>
      <c r="ULV2" s="23"/>
      <c r="ULW2" s="23"/>
      <c r="ULX2" s="23"/>
      <c r="ULY2" s="23"/>
      <c r="ULZ2" s="93" t="s">
        <v>2452</v>
      </c>
      <c r="UMA2" s="23"/>
      <c r="UMB2" s="23"/>
      <c r="UMC2" s="23"/>
      <c r="UMD2" s="23"/>
      <c r="UME2" s="23"/>
      <c r="UMF2" s="23"/>
      <c r="UMG2" s="23"/>
      <c r="UMH2" s="93" t="s">
        <v>2452</v>
      </c>
      <c r="UMI2" s="23"/>
      <c r="UMJ2" s="23"/>
      <c r="UMK2" s="23"/>
      <c r="UML2" s="23"/>
      <c r="UMM2" s="23"/>
      <c r="UMN2" s="23"/>
      <c r="UMO2" s="23"/>
      <c r="UMP2" s="93" t="s">
        <v>2452</v>
      </c>
      <c r="UMQ2" s="23"/>
      <c r="UMR2" s="23"/>
      <c r="UMS2" s="23"/>
      <c r="UMT2" s="23"/>
      <c r="UMU2" s="23"/>
      <c r="UMV2" s="23"/>
      <c r="UMW2" s="23"/>
      <c r="UMX2" s="93" t="s">
        <v>2452</v>
      </c>
      <c r="UMY2" s="23"/>
      <c r="UMZ2" s="23"/>
      <c r="UNA2" s="23"/>
      <c r="UNB2" s="23"/>
      <c r="UNC2" s="23"/>
      <c r="UND2" s="23"/>
      <c r="UNE2" s="23"/>
      <c r="UNF2" s="93" t="s">
        <v>2452</v>
      </c>
      <c r="UNG2" s="23"/>
      <c r="UNH2" s="23"/>
      <c r="UNI2" s="23"/>
      <c r="UNJ2" s="23"/>
      <c r="UNK2" s="23"/>
      <c r="UNL2" s="23"/>
      <c r="UNM2" s="23"/>
      <c r="UNN2" s="93" t="s">
        <v>2452</v>
      </c>
      <c r="UNO2" s="23"/>
      <c r="UNP2" s="23"/>
      <c r="UNQ2" s="23"/>
      <c r="UNR2" s="23"/>
      <c r="UNS2" s="23"/>
      <c r="UNT2" s="23"/>
      <c r="UNU2" s="23"/>
      <c r="UNV2" s="93" t="s">
        <v>2452</v>
      </c>
      <c r="UNW2" s="23"/>
      <c r="UNX2" s="23"/>
      <c r="UNY2" s="23"/>
      <c r="UNZ2" s="23"/>
      <c r="UOA2" s="23"/>
      <c r="UOB2" s="23"/>
      <c r="UOC2" s="23"/>
      <c r="UOD2" s="93" t="s">
        <v>2452</v>
      </c>
      <c r="UOE2" s="23"/>
      <c r="UOF2" s="23"/>
      <c r="UOG2" s="23"/>
      <c r="UOH2" s="23"/>
      <c r="UOI2" s="23"/>
      <c r="UOJ2" s="23"/>
      <c r="UOK2" s="23"/>
      <c r="UOL2" s="93" t="s">
        <v>2452</v>
      </c>
      <c r="UOM2" s="23"/>
      <c r="UON2" s="23"/>
      <c r="UOO2" s="23"/>
      <c r="UOP2" s="23"/>
      <c r="UOQ2" s="23"/>
      <c r="UOR2" s="23"/>
      <c r="UOS2" s="23"/>
      <c r="UOT2" s="93" t="s">
        <v>2452</v>
      </c>
      <c r="UOU2" s="23"/>
      <c r="UOV2" s="23"/>
      <c r="UOW2" s="23"/>
      <c r="UOX2" s="23"/>
      <c r="UOY2" s="23"/>
      <c r="UOZ2" s="23"/>
      <c r="UPA2" s="23"/>
      <c r="UPB2" s="93" t="s">
        <v>2452</v>
      </c>
      <c r="UPC2" s="23"/>
      <c r="UPD2" s="23"/>
      <c r="UPE2" s="23"/>
      <c r="UPF2" s="23"/>
      <c r="UPG2" s="23"/>
      <c r="UPH2" s="23"/>
      <c r="UPI2" s="23"/>
      <c r="UPJ2" s="93" t="s">
        <v>2452</v>
      </c>
      <c r="UPK2" s="23"/>
      <c r="UPL2" s="23"/>
      <c r="UPM2" s="23"/>
      <c r="UPN2" s="23"/>
      <c r="UPO2" s="23"/>
      <c r="UPP2" s="23"/>
      <c r="UPQ2" s="23"/>
      <c r="UPR2" s="93" t="s">
        <v>2452</v>
      </c>
      <c r="UPS2" s="23"/>
      <c r="UPT2" s="23"/>
      <c r="UPU2" s="23"/>
      <c r="UPV2" s="23"/>
      <c r="UPW2" s="23"/>
      <c r="UPX2" s="23"/>
      <c r="UPY2" s="23"/>
      <c r="UPZ2" s="93" t="s">
        <v>2452</v>
      </c>
      <c r="UQA2" s="23"/>
      <c r="UQB2" s="23"/>
      <c r="UQC2" s="23"/>
      <c r="UQD2" s="23"/>
      <c r="UQE2" s="23"/>
      <c r="UQF2" s="23"/>
      <c r="UQG2" s="23"/>
      <c r="UQH2" s="93" t="s">
        <v>2452</v>
      </c>
      <c r="UQI2" s="23"/>
      <c r="UQJ2" s="23"/>
      <c r="UQK2" s="23"/>
      <c r="UQL2" s="23"/>
      <c r="UQM2" s="23"/>
      <c r="UQN2" s="23"/>
      <c r="UQO2" s="23"/>
      <c r="UQP2" s="93" t="s">
        <v>2452</v>
      </c>
      <c r="UQQ2" s="23"/>
      <c r="UQR2" s="23"/>
      <c r="UQS2" s="23"/>
      <c r="UQT2" s="23"/>
      <c r="UQU2" s="23"/>
      <c r="UQV2" s="23"/>
      <c r="UQW2" s="23"/>
      <c r="UQX2" s="93" t="s">
        <v>2452</v>
      </c>
      <c r="UQY2" s="23"/>
      <c r="UQZ2" s="23"/>
      <c r="URA2" s="23"/>
      <c r="URB2" s="23"/>
      <c r="URC2" s="23"/>
      <c r="URD2" s="23"/>
      <c r="URE2" s="23"/>
      <c r="URF2" s="93" t="s">
        <v>2452</v>
      </c>
      <c r="URG2" s="23"/>
      <c r="URH2" s="23"/>
      <c r="URI2" s="23"/>
      <c r="URJ2" s="23"/>
      <c r="URK2" s="23"/>
      <c r="URL2" s="23"/>
      <c r="URM2" s="23"/>
      <c r="URN2" s="93" t="s">
        <v>2452</v>
      </c>
      <c r="URO2" s="23"/>
      <c r="URP2" s="23"/>
      <c r="URQ2" s="23"/>
      <c r="URR2" s="23"/>
      <c r="URS2" s="23"/>
      <c r="URT2" s="23"/>
      <c r="URU2" s="23"/>
      <c r="URV2" s="93" t="s">
        <v>2452</v>
      </c>
      <c r="URW2" s="23"/>
      <c r="URX2" s="23"/>
      <c r="URY2" s="23"/>
      <c r="URZ2" s="23"/>
      <c r="USA2" s="23"/>
      <c r="USB2" s="23"/>
      <c r="USC2" s="23"/>
      <c r="USD2" s="93" t="s">
        <v>2452</v>
      </c>
      <c r="USE2" s="23"/>
      <c r="USF2" s="23"/>
      <c r="USG2" s="23"/>
      <c r="USH2" s="23"/>
      <c r="USI2" s="23"/>
      <c r="USJ2" s="23"/>
      <c r="USK2" s="23"/>
      <c r="USL2" s="93" t="s">
        <v>2452</v>
      </c>
      <c r="USM2" s="23"/>
      <c r="USN2" s="23"/>
      <c r="USO2" s="23"/>
      <c r="USP2" s="23"/>
      <c r="USQ2" s="23"/>
      <c r="USR2" s="23"/>
      <c r="USS2" s="23"/>
      <c r="UST2" s="93" t="s">
        <v>2452</v>
      </c>
      <c r="USU2" s="23"/>
      <c r="USV2" s="23"/>
      <c r="USW2" s="23"/>
      <c r="USX2" s="23"/>
      <c r="USY2" s="23"/>
      <c r="USZ2" s="23"/>
      <c r="UTA2" s="23"/>
      <c r="UTB2" s="93" t="s">
        <v>2452</v>
      </c>
      <c r="UTC2" s="23"/>
      <c r="UTD2" s="23"/>
      <c r="UTE2" s="23"/>
      <c r="UTF2" s="23"/>
      <c r="UTG2" s="23"/>
      <c r="UTH2" s="23"/>
      <c r="UTI2" s="23"/>
      <c r="UTJ2" s="93" t="s">
        <v>2452</v>
      </c>
      <c r="UTK2" s="23"/>
      <c r="UTL2" s="23"/>
      <c r="UTM2" s="23"/>
      <c r="UTN2" s="23"/>
      <c r="UTO2" s="23"/>
      <c r="UTP2" s="23"/>
      <c r="UTQ2" s="23"/>
      <c r="UTR2" s="93" t="s">
        <v>2452</v>
      </c>
      <c r="UTS2" s="23"/>
      <c r="UTT2" s="23"/>
      <c r="UTU2" s="23"/>
      <c r="UTV2" s="23"/>
      <c r="UTW2" s="23"/>
      <c r="UTX2" s="23"/>
      <c r="UTY2" s="23"/>
      <c r="UTZ2" s="93" t="s">
        <v>2452</v>
      </c>
      <c r="UUA2" s="23"/>
      <c r="UUB2" s="23"/>
      <c r="UUC2" s="23"/>
      <c r="UUD2" s="23"/>
      <c r="UUE2" s="23"/>
      <c r="UUF2" s="23"/>
      <c r="UUG2" s="23"/>
      <c r="UUH2" s="93" t="s">
        <v>2452</v>
      </c>
      <c r="UUI2" s="23"/>
      <c r="UUJ2" s="23"/>
      <c r="UUK2" s="23"/>
      <c r="UUL2" s="23"/>
      <c r="UUM2" s="23"/>
      <c r="UUN2" s="23"/>
      <c r="UUO2" s="23"/>
      <c r="UUP2" s="93" t="s">
        <v>2452</v>
      </c>
      <c r="UUQ2" s="23"/>
      <c r="UUR2" s="23"/>
      <c r="UUS2" s="23"/>
      <c r="UUT2" s="23"/>
      <c r="UUU2" s="23"/>
      <c r="UUV2" s="23"/>
      <c r="UUW2" s="23"/>
      <c r="UUX2" s="93" t="s">
        <v>2452</v>
      </c>
      <c r="UUY2" s="23"/>
      <c r="UUZ2" s="23"/>
      <c r="UVA2" s="23"/>
      <c r="UVB2" s="23"/>
      <c r="UVC2" s="23"/>
      <c r="UVD2" s="23"/>
      <c r="UVE2" s="23"/>
      <c r="UVF2" s="93" t="s">
        <v>2452</v>
      </c>
      <c r="UVG2" s="23"/>
      <c r="UVH2" s="23"/>
      <c r="UVI2" s="23"/>
      <c r="UVJ2" s="23"/>
      <c r="UVK2" s="23"/>
      <c r="UVL2" s="23"/>
      <c r="UVM2" s="23"/>
      <c r="UVN2" s="93" t="s">
        <v>2452</v>
      </c>
      <c r="UVO2" s="23"/>
      <c r="UVP2" s="23"/>
      <c r="UVQ2" s="23"/>
      <c r="UVR2" s="23"/>
      <c r="UVS2" s="23"/>
      <c r="UVT2" s="23"/>
      <c r="UVU2" s="23"/>
      <c r="UVV2" s="93" t="s">
        <v>2452</v>
      </c>
      <c r="UVW2" s="23"/>
      <c r="UVX2" s="23"/>
      <c r="UVY2" s="23"/>
      <c r="UVZ2" s="23"/>
      <c r="UWA2" s="23"/>
      <c r="UWB2" s="23"/>
      <c r="UWC2" s="23"/>
      <c r="UWD2" s="93" t="s">
        <v>2452</v>
      </c>
      <c r="UWE2" s="23"/>
      <c r="UWF2" s="23"/>
      <c r="UWG2" s="23"/>
      <c r="UWH2" s="23"/>
      <c r="UWI2" s="23"/>
      <c r="UWJ2" s="23"/>
      <c r="UWK2" s="23"/>
      <c r="UWL2" s="93" t="s">
        <v>2452</v>
      </c>
      <c r="UWM2" s="23"/>
      <c r="UWN2" s="23"/>
      <c r="UWO2" s="23"/>
      <c r="UWP2" s="23"/>
      <c r="UWQ2" s="23"/>
      <c r="UWR2" s="23"/>
      <c r="UWS2" s="23"/>
      <c r="UWT2" s="93" t="s">
        <v>2452</v>
      </c>
      <c r="UWU2" s="23"/>
      <c r="UWV2" s="23"/>
      <c r="UWW2" s="23"/>
      <c r="UWX2" s="23"/>
      <c r="UWY2" s="23"/>
      <c r="UWZ2" s="23"/>
      <c r="UXA2" s="23"/>
      <c r="UXB2" s="93" t="s">
        <v>2452</v>
      </c>
      <c r="UXC2" s="23"/>
      <c r="UXD2" s="23"/>
      <c r="UXE2" s="23"/>
      <c r="UXF2" s="23"/>
      <c r="UXG2" s="23"/>
      <c r="UXH2" s="23"/>
      <c r="UXI2" s="23"/>
      <c r="UXJ2" s="93" t="s">
        <v>2452</v>
      </c>
      <c r="UXK2" s="23"/>
      <c r="UXL2" s="23"/>
      <c r="UXM2" s="23"/>
      <c r="UXN2" s="23"/>
      <c r="UXO2" s="23"/>
      <c r="UXP2" s="23"/>
      <c r="UXQ2" s="23"/>
      <c r="UXR2" s="93" t="s">
        <v>2452</v>
      </c>
      <c r="UXS2" s="23"/>
      <c r="UXT2" s="23"/>
      <c r="UXU2" s="23"/>
      <c r="UXV2" s="23"/>
      <c r="UXW2" s="23"/>
      <c r="UXX2" s="23"/>
      <c r="UXY2" s="23"/>
      <c r="UXZ2" s="93" t="s">
        <v>2452</v>
      </c>
      <c r="UYA2" s="23"/>
      <c r="UYB2" s="23"/>
      <c r="UYC2" s="23"/>
      <c r="UYD2" s="23"/>
      <c r="UYE2" s="23"/>
      <c r="UYF2" s="23"/>
      <c r="UYG2" s="23"/>
      <c r="UYH2" s="93" t="s">
        <v>2452</v>
      </c>
      <c r="UYI2" s="23"/>
      <c r="UYJ2" s="23"/>
      <c r="UYK2" s="23"/>
      <c r="UYL2" s="23"/>
      <c r="UYM2" s="23"/>
      <c r="UYN2" s="23"/>
      <c r="UYO2" s="23"/>
      <c r="UYP2" s="93" t="s">
        <v>2452</v>
      </c>
      <c r="UYQ2" s="23"/>
      <c r="UYR2" s="23"/>
      <c r="UYS2" s="23"/>
      <c r="UYT2" s="23"/>
      <c r="UYU2" s="23"/>
      <c r="UYV2" s="23"/>
      <c r="UYW2" s="23"/>
      <c r="UYX2" s="93" t="s">
        <v>2452</v>
      </c>
      <c r="UYY2" s="23"/>
      <c r="UYZ2" s="23"/>
      <c r="UZA2" s="23"/>
      <c r="UZB2" s="23"/>
      <c r="UZC2" s="23"/>
      <c r="UZD2" s="23"/>
      <c r="UZE2" s="23"/>
      <c r="UZF2" s="93" t="s">
        <v>2452</v>
      </c>
      <c r="UZG2" s="23"/>
      <c r="UZH2" s="23"/>
      <c r="UZI2" s="23"/>
      <c r="UZJ2" s="23"/>
      <c r="UZK2" s="23"/>
      <c r="UZL2" s="23"/>
      <c r="UZM2" s="23"/>
      <c r="UZN2" s="93" t="s">
        <v>2452</v>
      </c>
      <c r="UZO2" s="23"/>
      <c r="UZP2" s="23"/>
      <c r="UZQ2" s="23"/>
      <c r="UZR2" s="23"/>
      <c r="UZS2" s="23"/>
      <c r="UZT2" s="23"/>
      <c r="UZU2" s="23"/>
      <c r="UZV2" s="93" t="s">
        <v>2452</v>
      </c>
      <c r="UZW2" s="23"/>
      <c r="UZX2" s="23"/>
      <c r="UZY2" s="23"/>
      <c r="UZZ2" s="23"/>
      <c r="VAA2" s="23"/>
      <c r="VAB2" s="23"/>
      <c r="VAC2" s="23"/>
      <c r="VAD2" s="93" t="s">
        <v>2452</v>
      </c>
      <c r="VAE2" s="23"/>
      <c r="VAF2" s="23"/>
      <c r="VAG2" s="23"/>
      <c r="VAH2" s="23"/>
      <c r="VAI2" s="23"/>
      <c r="VAJ2" s="23"/>
      <c r="VAK2" s="23"/>
      <c r="VAL2" s="93" t="s">
        <v>2452</v>
      </c>
      <c r="VAM2" s="23"/>
      <c r="VAN2" s="23"/>
      <c r="VAO2" s="23"/>
      <c r="VAP2" s="23"/>
      <c r="VAQ2" s="23"/>
      <c r="VAR2" s="23"/>
      <c r="VAS2" s="23"/>
      <c r="VAT2" s="93" t="s">
        <v>2452</v>
      </c>
      <c r="VAU2" s="23"/>
      <c r="VAV2" s="23"/>
      <c r="VAW2" s="23"/>
      <c r="VAX2" s="23"/>
      <c r="VAY2" s="23"/>
      <c r="VAZ2" s="23"/>
      <c r="VBA2" s="23"/>
      <c r="VBB2" s="93" t="s">
        <v>2452</v>
      </c>
      <c r="VBC2" s="23"/>
      <c r="VBD2" s="23"/>
      <c r="VBE2" s="23"/>
      <c r="VBF2" s="23"/>
      <c r="VBG2" s="23"/>
      <c r="VBH2" s="23"/>
      <c r="VBI2" s="23"/>
      <c r="VBJ2" s="93" t="s">
        <v>2452</v>
      </c>
      <c r="VBK2" s="23"/>
      <c r="VBL2" s="23"/>
      <c r="VBM2" s="23"/>
      <c r="VBN2" s="23"/>
      <c r="VBO2" s="23"/>
      <c r="VBP2" s="23"/>
      <c r="VBQ2" s="23"/>
      <c r="VBR2" s="93" t="s">
        <v>2452</v>
      </c>
      <c r="VBS2" s="23"/>
      <c r="VBT2" s="23"/>
      <c r="VBU2" s="23"/>
      <c r="VBV2" s="23"/>
      <c r="VBW2" s="23"/>
      <c r="VBX2" s="23"/>
      <c r="VBY2" s="23"/>
      <c r="VBZ2" s="93" t="s">
        <v>2452</v>
      </c>
      <c r="VCA2" s="23"/>
      <c r="VCB2" s="23"/>
      <c r="VCC2" s="23"/>
      <c r="VCD2" s="23"/>
      <c r="VCE2" s="23"/>
      <c r="VCF2" s="23"/>
      <c r="VCG2" s="23"/>
      <c r="VCH2" s="93" t="s">
        <v>2452</v>
      </c>
      <c r="VCI2" s="23"/>
      <c r="VCJ2" s="23"/>
      <c r="VCK2" s="23"/>
      <c r="VCL2" s="23"/>
      <c r="VCM2" s="23"/>
      <c r="VCN2" s="23"/>
      <c r="VCO2" s="23"/>
      <c r="VCP2" s="93" t="s">
        <v>2452</v>
      </c>
      <c r="VCQ2" s="23"/>
      <c r="VCR2" s="23"/>
      <c r="VCS2" s="23"/>
      <c r="VCT2" s="23"/>
      <c r="VCU2" s="23"/>
      <c r="VCV2" s="23"/>
      <c r="VCW2" s="23"/>
      <c r="VCX2" s="93" t="s">
        <v>2452</v>
      </c>
      <c r="VCY2" s="23"/>
      <c r="VCZ2" s="23"/>
      <c r="VDA2" s="23"/>
      <c r="VDB2" s="23"/>
      <c r="VDC2" s="23"/>
      <c r="VDD2" s="23"/>
      <c r="VDE2" s="23"/>
      <c r="VDF2" s="93" t="s">
        <v>2452</v>
      </c>
      <c r="VDG2" s="23"/>
      <c r="VDH2" s="23"/>
      <c r="VDI2" s="23"/>
      <c r="VDJ2" s="23"/>
      <c r="VDK2" s="23"/>
      <c r="VDL2" s="23"/>
      <c r="VDM2" s="23"/>
      <c r="VDN2" s="93" t="s">
        <v>2452</v>
      </c>
      <c r="VDO2" s="23"/>
      <c r="VDP2" s="23"/>
      <c r="VDQ2" s="23"/>
      <c r="VDR2" s="23"/>
      <c r="VDS2" s="23"/>
      <c r="VDT2" s="23"/>
      <c r="VDU2" s="23"/>
      <c r="VDV2" s="93" t="s">
        <v>2452</v>
      </c>
      <c r="VDW2" s="23"/>
      <c r="VDX2" s="23"/>
      <c r="VDY2" s="23"/>
      <c r="VDZ2" s="23"/>
      <c r="VEA2" s="23"/>
      <c r="VEB2" s="23"/>
      <c r="VEC2" s="23"/>
      <c r="VED2" s="93" t="s">
        <v>2452</v>
      </c>
      <c r="VEE2" s="23"/>
      <c r="VEF2" s="23"/>
      <c r="VEG2" s="23"/>
      <c r="VEH2" s="23"/>
      <c r="VEI2" s="23"/>
      <c r="VEJ2" s="23"/>
      <c r="VEK2" s="23"/>
      <c r="VEL2" s="93" t="s">
        <v>2452</v>
      </c>
      <c r="VEM2" s="23"/>
      <c r="VEN2" s="23"/>
      <c r="VEO2" s="23"/>
      <c r="VEP2" s="23"/>
      <c r="VEQ2" s="23"/>
      <c r="VER2" s="23"/>
      <c r="VES2" s="23"/>
      <c r="VET2" s="93" t="s">
        <v>2452</v>
      </c>
      <c r="VEU2" s="23"/>
      <c r="VEV2" s="23"/>
      <c r="VEW2" s="23"/>
      <c r="VEX2" s="23"/>
      <c r="VEY2" s="23"/>
      <c r="VEZ2" s="23"/>
      <c r="VFA2" s="23"/>
      <c r="VFB2" s="93" t="s">
        <v>2452</v>
      </c>
      <c r="VFC2" s="23"/>
      <c r="VFD2" s="23"/>
      <c r="VFE2" s="23"/>
      <c r="VFF2" s="23"/>
      <c r="VFG2" s="23"/>
      <c r="VFH2" s="23"/>
      <c r="VFI2" s="23"/>
      <c r="VFJ2" s="93" t="s">
        <v>2452</v>
      </c>
      <c r="VFK2" s="23"/>
      <c r="VFL2" s="23"/>
      <c r="VFM2" s="23"/>
      <c r="VFN2" s="23"/>
      <c r="VFO2" s="23"/>
      <c r="VFP2" s="23"/>
      <c r="VFQ2" s="23"/>
      <c r="VFR2" s="93" t="s">
        <v>2452</v>
      </c>
      <c r="VFS2" s="23"/>
      <c r="VFT2" s="23"/>
      <c r="VFU2" s="23"/>
      <c r="VFV2" s="23"/>
      <c r="VFW2" s="23"/>
      <c r="VFX2" s="23"/>
      <c r="VFY2" s="23"/>
      <c r="VFZ2" s="93" t="s">
        <v>2452</v>
      </c>
      <c r="VGA2" s="23"/>
      <c r="VGB2" s="23"/>
      <c r="VGC2" s="23"/>
      <c r="VGD2" s="23"/>
      <c r="VGE2" s="23"/>
      <c r="VGF2" s="23"/>
      <c r="VGG2" s="23"/>
      <c r="VGH2" s="93" t="s">
        <v>2452</v>
      </c>
      <c r="VGI2" s="23"/>
      <c r="VGJ2" s="23"/>
      <c r="VGK2" s="23"/>
      <c r="VGL2" s="23"/>
      <c r="VGM2" s="23"/>
      <c r="VGN2" s="23"/>
      <c r="VGO2" s="23"/>
      <c r="VGP2" s="93" t="s">
        <v>2452</v>
      </c>
      <c r="VGQ2" s="23"/>
      <c r="VGR2" s="23"/>
      <c r="VGS2" s="23"/>
      <c r="VGT2" s="23"/>
      <c r="VGU2" s="23"/>
      <c r="VGV2" s="23"/>
      <c r="VGW2" s="23"/>
      <c r="VGX2" s="93" t="s">
        <v>2452</v>
      </c>
      <c r="VGY2" s="23"/>
      <c r="VGZ2" s="23"/>
      <c r="VHA2" s="23"/>
      <c r="VHB2" s="23"/>
      <c r="VHC2" s="23"/>
      <c r="VHD2" s="23"/>
      <c r="VHE2" s="23"/>
      <c r="VHF2" s="93" t="s">
        <v>2452</v>
      </c>
      <c r="VHG2" s="23"/>
      <c r="VHH2" s="23"/>
      <c r="VHI2" s="23"/>
      <c r="VHJ2" s="23"/>
      <c r="VHK2" s="23"/>
      <c r="VHL2" s="23"/>
      <c r="VHM2" s="23"/>
      <c r="VHN2" s="93" t="s">
        <v>2452</v>
      </c>
      <c r="VHO2" s="23"/>
      <c r="VHP2" s="23"/>
      <c r="VHQ2" s="23"/>
      <c r="VHR2" s="23"/>
      <c r="VHS2" s="23"/>
      <c r="VHT2" s="23"/>
      <c r="VHU2" s="23"/>
      <c r="VHV2" s="93" t="s">
        <v>2452</v>
      </c>
      <c r="VHW2" s="23"/>
      <c r="VHX2" s="23"/>
      <c r="VHY2" s="23"/>
      <c r="VHZ2" s="23"/>
      <c r="VIA2" s="23"/>
      <c r="VIB2" s="23"/>
      <c r="VIC2" s="23"/>
      <c r="VID2" s="93" t="s">
        <v>2452</v>
      </c>
      <c r="VIE2" s="23"/>
      <c r="VIF2" s="23"/>
      <c r="VIG2" s="23"/>
      <c r="VIH2" s="23"/>
      <c r="VII2" s="23"/>
      <c r="VIJ2" s="23"/>
      <c r="VIK2" s="23"/>
      <c r="VIL2" s="93" t="s">
        <v>2452</v>
      </c>
      <c r="VIM2" s="23"/>
      <c r="VIN2" s="23"/>
      <c r="VIO2" s="23"/>
      <c r="VIP2" s="23"/>
      <c r="VIQ2" s="23"/>
      <c r="VIR2" s="23"/>
      <c r="VIS2" s="23"/>
      <c r="VIT2" s="93" t="s">
        <v>2452</v>
      </c>
      <c r="VIU2" s="23"/>
      <c r="VIV2" s="23"/>
      <c r="VIW2" s="23"/>
      <c r="VIX2" s="23"/>
      <c r="VIY2" s="23"/>
      <c r="VIZ2" s="23"/>
      <c r="VJA2" s="23"/>
      <c r="VJB2" s="93" t="s">
        <v>2452</v>
      </c>
      <c r="VJC2" s="23"/>
      <c r="VJD2" s="23"/>
      <c r="VJE2" s="23"/>
      <c r="VJF2" s="23"/>
      <c r="VJG2" s="23"/>
      <c r="VJH2" s="23"/>
      <c r="VJI2" s="23"/>
      <c r="VJJ2" s="93" t="s">
        <v>2452</v>
      </c>
      <c r="VJK2" s="23"/>
      <c r="VJL2" s="23"/>
      <c r="VJM2" s="23"/>
      <c r="VJN2" s="23"/>
      <c r="VJO2" s="23"/>
      <c r="VJP2" s="23"/>
      <c r="VJQ2" s="23"/>
      <c r="VJR2" s="93" t="s">
        <v>2452</v>
      </c>
      <c r="VJS2" s="23"/>
      <c r="VJT2" s="23"/>
      <c r="VJU2" s="23"/>
      <c r="VJV2" s="23"/>
      <c r="VJW2" s="23"/>
      <c r="VJX2" s="23"/>
      <c r="VJY2" s="23"/>
      <c r="VJZ2" s="93" t="s">
        <v>2452</v>
      </c>
      <c r="VKA2" s="23"/>
      <c r="VKB2" s="23"/>
      <c r="VKC2" s="23"/>
      <c r="VKD2" s="23"/>
      <c r="VKE2" s="23"/>
      <c r="VKF2" s="23"/>
      <c r="VKG2" s="23"/>
      <c r="VKH2" s="93" t="s">
        <v>2452</v>
      </c>
      <c r="VKI2" s="23"/>
      <c r="VKJ2" s="23"/>
      <c r="VKK2" s="23"/>
      <c r="VKL2" s="23"/>
      <c r="VKM2" s="23"/>
      <c r="VKN2" s="23"/>
      <c r="VKO2" s="23"/>
      <c r="VKP2" s="93" t="s">
        <v>2452</v>
      </c>
      <c r="VKQ2" s="23"/>
      <c r="VKR2" s="23"/>
      <c r="VKS2" s="23"/>
      <c r="VKT2" s="23"/>
      <c r="VKU2" s="23"/>
      <c r="VKV2" s="23"/>
      <c r="VKW2" s="23"/>
      <c r="VKX2" s="93" t="s">
        <v>2452</v>
      </c>
      <c r="VKY2" s="23"/>
      <c r="VKZ2" s="23"/>
      <c r="VLA2" s="23"/>
      <c r="VLB2" s="23"/>
      <c r="VLC2" s="23"/>
      <c r="VLD2" s="23"/>
      <c r="VLE2" s="23"/>
      <c r="VLF2" s="93" t="s">
        <v>2452</v>
      </c>
      <c r="VLG2" s="23"/>
      <c r="VLH2" s="23"/>
      <c r="VLI2" s="23"/>
      <c r="VLJ2" s="23"/>
      <c r="VLK2" s="23"/>
      <c r="VLL2" s="23"/>
      <c r="VLM2" s="23"/>
      <c r="VLN2" s="93" t="s">
        <v>2452</v>
      </c>
      <c r="VLO2" s="23"/>
      <c r="VLP2" s="23"/>
      <c r="VLQ2" s="23"/>
      <c r="VLR2" s="23"/>
      <c r="VLS2" s="23"/>
      <c r="VLT2" s="23"/>
      <c r="VLU2" s="23"/>
      <c r="VLV2" s="93" t="s">
        <v>2452</v>
      </c>
      <c r="VLW2" s="23"/>
      <c r="VLX2" s="23"/>
      <c r="VLY2" s="23"/>
      <c r="VLZ2" s="23"/>
      <c r="VMA2" s="23"/>
      <c r="VMB2" s="23"/>
      <c r="VMC2" s="23"/>
      <c r="VMD2" s="93" t="s">
        <v>2452</v>
      </c>
      <c r="VME2" s="23"/>
      <c r="VMF2" s="23"/>
      <c r="VMG2" s="23"/>
      <c r="VMH2" s="23"/>
      <c r="VMI2" s="23"/>
      <c r="VMJ2" s="23"/>
      <c r="VMK2" s="23"/>
      <c r="VML2" s="93" t="s">
        <v>2452</v>
      </c>
      <c r="VMM2" s="23"/>
      <c r="VMN2" s="23"/>
      <c r="VMO2" s="23"/>
      <c r="VMP2" s="23"/>
      <c r="VMQ2" s="23"/>
      <c r="VMR2" s="23"/>
      <c r="VMS2" s="23"/>
      <c r="VMT2" s="93" t="s">
        <v>2452</v>
      </c>
      <c r="VMU2" s="23"/>
      <c r="VMV2" s="23"/>
      <c r="VMW2" s="23"/>
      <c r="VMX2" s="23"/>
      <c r="VMY2" s="23"/>
      <c r="VMZ2" s="23"/>
      <c r="VNA2" s="23"/>
      <c r="VNB2" s="93" t="s">
        <v>2452</v>
      </c>
      <c r="VNC2" s="23"/>
      <c r="VND2" s="23"/>
      <c r="VNE2" s="23"/>
      <c r="VNF2" s="23"/>
      <c r="VNG2" s="23"/>
      <c r="VNH2" s="23"/>
      <c r="VNI2" s="23"/>
      <c r="VNJ2" s="93" t="s">
        <v>2452</v>
      </c>
      <c r="VNK2" s="23"/>
      <c r="VNL2" s="23"/>
      <c r="VNM2" s="23"/>
      <c r="VNN2" s="23"/>
      <c r="VNO2" s="23"/>
      <c r="VNP2" s="23"/>
      <c r="VNQ2" s="23"/>
      <c r="VNR2" s="93" t="s">
        <v>2452</v>
      </c>
      <c r="VNS2" s="23"/>
      <c r="VNT2" s="23"/>
      <c r="VNU2" s="23"/>
      <c r="VNV2" s="23"/>
      <c r="VNW2" s="23"/>
      <c r="VNX2" s="23"/>
      <c r="VNY2" s="23"/>
      <c r="VNZ2" s="93" t="s">
        <v>2452</v>
      </c>
      <c r="VOA2" s="23"/>
      <c r="VOB2" s="23"/>
      <c r="VOC2" s="23"/>
      <c r="VOD2" s="23"/>
      <c r="VOE2" s="23"/>
      <c r="VOF2" s="23"/>
      <c r="VOG2" s="23"/>
      <c r="VOH2" s="93" t="s">
        <v>2452</v>
      </c>
      <c r="VOI2" s="23"/>
      <c r="VOJ2" s="23"/>
      <c r="VOK2" s="23"/>
      <c r="VOL2" s="23"/>
      <c r="VOM2" s="23"/>
      <c r="VON2" s="23"/>
      <c r="VOO2" s="23"/>
      <c r="VOP2" s="93" t="s">
        <v>2452</v>
      </c>
      <c r="VOQ2" s="23"/>
      <c r="VOR2" s="23"/>
      <c r="VOS2" s="23"/>
      <c r="VOT2" s="23"/>
      <c r="VOU2" s="23"/>
      <c r="VOV2" s="23"/>
      <c r="VOW2" s="23"/>
      <c r="VOX2" s="93" t="s">
        <v>2452</v>
      </c>
      <c r="VOY2" s="23"/>
      <c r="VOZ2" s="23"/>
      <c r="VPA2" s="23"/>
      <c r="VPB2" s="23"/>
      <c r="VPC2" s="23"/>
      <c r="VPD2" s="23"/>
      <c r="VPE2" s="23"/>
      <c r="VPF2" s="93" t="s">
        <v>2452</v>
      </c>
      <c r="VPG2" s="23"/>
      <c r="VPH2" s="23"/>
      <c r="VPI2" s="23"/>
      <c r="VPJ2" s="23"/>
      <c r="VPK2" s="23"/>
      <c r="VPL2" s="23"/>
      <c r="VPM2" s="23"/>
      <c r="VPN2" s="93" t="s">
        <v>2452</v>
      </c>
      <c r="VPO2" s="23"/>
      <c r="VPP2" s="23"/>
      <c r="VPQ2" s="23"/>
      <c r="VPR2" s="23"/>
      <c r="VPS2" s="23"/>
      <c r="VPT2" s="23"/>
      <c r="VPU2" s="23"/>
      <c r="VPV2" s="93" t="s">
        <v>2452</v>
      </c>
      <c r="VPW2" s="23"/>
      <c r="VPX2" s="23"/>
      <c r="VPY2" s="23"/>
      <c r="VPZ2" s="23"/>
      <c r="VQA2" s="23"/>
      <c r="VQB2" s="23"/>
      <c r="VQC2" s="23"/>
      <c r="VQD2" s="93" t="s">
        <v>2452</v>
      </c>
      <c r="VQE2" s="23"/>
      <c r="VQF2" s="23"/>
      <c r="VQG2" s="23"/>
      <c r="VQH2" s="23"/>
      <c r="VQI2" s="23"/>
      <c r="VQJ2" s="23"/>
      <c r="VQK2" s="23"/>
      <c r="VQL2" s="93" t="s">
        <v>2452</v>
      </c>
      <c r="VQM2" s="23"/>
      <c r="VQN2" s="23"/>
      <c r="VQO2" s="23"/>
      <c r="VQP2" s="23"/>
      <c r="VQQ2" s="23"/>
      <c r="VQR2" s="23"/>
      <c r="VQS2" s="23"/>
      <c r="VQT2" s="93" t="s">
        <v>2452</v>
      </c>
      <c r="VQU2" s="23"/>
      <c r="VQV2" s="23"/>
      <c r="VQW2" s="23"/>
      <c r="VQX2" s="23"/>
      <c r="VQY2" s="23"/>
      <c r="VQZ2" s="23"/>
      <c r="VRA2" s="23"/>
      <c r="VRB2" s="93" t="s">
        <v>2452</v>
      </c>
      <c r="VRC2" s="23"/>
      <c r="VRD2" s="23"/>
      <c r="VRE2" s="23"/>
      <c r="VRF2" s="23"/>
      <c r="VRG2" s="23"/>
      <c r="VRH2" s="23"/>
      <c r="VRI2" s="23"/>
      <c r="VRJ2" s="93" t="s">
        <v>2452</v>
      </c>
      <c r="VRK2" s="23"/>
      <c r="VRL2" s="23"/>
      <c r="VRM2" s="23"/>
      <c r="VRN2" s="23"/>
      <c r="VRO2" s="23"/>
      <c r="VRP2" s="23"/>
      <c r="VRQ2" s="23"/>
      <c r="VRR2" s="93" t="s">
        <v>2452</v>
      </c>
      <c r="VRS2" s="23"/>
      <c r="VRT2" s="23"/>
      <c r="VRU2" s="23"/>
      <c r="VRV2" s="23"/>
      <c r="VRW2" s="23"/>
      <c r="VRX2" s="23"/>
      <c r="VRY2" s="23"/>
      <c r="VRZ2" s="93" t="s">
        <v>2452</v>
      </c>
      <c r="VSA2" s="23"/>
      <c r="VSB2" s="23"/>
      <c r="VSC2" s="23"/>
      <c r="VSD2" s="23"/>
      <c r="VSE2" s="23"/>
      <c r="VSF2" s="23"/>
      <c r="VSG2" s="23"/>
      <c r="VSH2" s="93" t="s">
        <v>2452</v>
      </c>
      <c r="VSI2" s="23"/>
      <c r="VSJ2" s="23"/>
      <c r="VSK2" s="23"/>
      <c r="VSL2" s="23"/>
      <c r="VSM2" s="23"/>
      <c r="VSN2" s="23"/>
      <c r="VSO2" s="23"/>
      <c r="VSP2" s="93" t="s">
        <v>2452</v>
      </c>
      <c r="VSQ2" s="23"/>
      <c r="VSR2" s="23"/>
      <c r="VSS2" s="23"/>
      <c r="VST2" s="23"/>
      <c r="VSU2" s="23"/>
      <c r="VSV2" s="23"/>
      <c r="VSW2" s="23"/>
      <c r="VSX2" s="93" t="s">
        <v>2452</v>
      </c>
      <c r="VSY2" s="23"/>
      <c r="VSZ2" s="23"/>
      <c r="VTA2" s="23"/>
      <c r="VTB2" s="23"/>
      <c r="VTC2" s="23"/>
      <c r="VTD2" s="23"/>
      <c r="VTE2" s="23"/>
      <c r="VTF2" s="93" t="s">
        <v>2452</v>
      </c>
      <c r="VTG2" s="23"/>
      <c r="VTH2" s="23"/>
      <c r="VTI2" s="23"/>
      <c r="VTJ2" s="23"/>
      <c r="VTK2" s="23"/>
      <c r="VTL2" s="23"/>
      <c r="VTM2" s="23"/>
      <c r="VTN2" s="93" t="s">
        <v>2452</v>
      </c>
      <c r="VTO2" s="23"/>
      <c r="VTP2" s="23"/>
      <c r="VTQ2" s="23"/>
      <c r="VTR2" s="23"/>
      <c r="VTS2" s="23"/>
      <c r="VTT2" s="23"/>
      <c r="VTU2" s="23"/>
      <c r="VTV2" s="93" t="s">
        <v>2452</v>
      </c>
      <c r="VTW2" s="23"/>
      <c r="VTX2" s="23"/>
      <c r="VTY2" s="23"/>
      <c r="VTZ2" s="23"/>
      <c r="VUA2" s="23"/>
      <c r="VUB2" s="23"/>
      <c r="VUC2" s="23"/>
      <c r="VUD2" s="93" t="s">
        <v>2452</v>
      </c>
      <c r="VUE2" s="23"/>
      <c r="VUF2" s="23"/>
      <c r="VUG2" s="23"/>
      <c r="VUH2" s="23"/>
      <c r="VUI2" s="23"/>
      <c r="VUJ2" s="23"/>
      <c r="VUK2" s="23"/>
      <c r="VUL2" s="93" t="s">
        <v>2452</v>
      </c>
      <c r="VUM2" s="23"/>
      <c r="VUN2" s="23"/>
      <c r="VUO2" s="23"/>
      <c r="VUP2" s="23"/>
      <c r="VUQ2" s="23"/>
      <c r="VUR2" s="23"/>
      <c r="VUS2" s="23"/>
      <c r="VUT2" s="93" t="s">
        <v>2452</v>
      </c>
      <c r="VUU2" s="23"/>
      <c r="VUV2" s="23"/>
      <c r="VUW2" s="23"/>
      <c r="VUX2" s="23"/>
      <c r="VUY2" s="23"/>
      <c r="VUZ2" s="23"/>
      <c r="VVA2" s="23"/>
      <c r="VVB2" s="93" t="s">
        <v>2452</v>
      </c>
      <c r="VVC2" s="23"/>
      <c r="VVD2" s="23"/>
      <c r="VVE2" s="23"/>
      <c r="VVF2" s="23"/>
      <c r="VVG2" s="23"/>
      <c r="VVH2" s="23"/>
      <c r="VVI2" s="23"/>
      <c r="VVJ2" s="93" t="s">
        <v>2452</v>
      </c>
      <c r="VVK2" s="23"/>
      <c r="VVL2" s="23"/>
      <c r="VVM2" s="23"/>
      <c r="VVN2" s="23"/>
      <c r="VVO2" s="23"/>
      <c r="VVP2" s="23"/>
      <c r="VVQ2" s="23"/>
      <c r="VVR2" s="93" t="s">
        <v>2452</v>
      </c>
      <c r="VVS2" s="23"/>
      <c r="VVT2" s="23"/>
      <c r="VVU2" s="23"/>
      <c r="VVV2" s="23"/>
      <c r="VVW2" s="23"/>
      <c r="VVX2" s="23"/>
      <c r="VVY2" s="23"/>
      <c r="VVZ2" s="93" t="s">
        <v>2452</v>
      </c>
      <c r="VWA2" s="23"/>
      <c r="VWB2" s="23"/>
      <c r="VWC2" s="23"/>
      <c r="VWD2" s="23"/>
      <c r="VWE2" s="23"/>
      <c r="VWF2" s="23"/>
      <c r="VWG2" s="23"/>
      <c r="VWH2" s="93" t="s">
        <v>2452</v>
      </c>
      <c r="VWI2" s="23"/>
      <c r="VWJ2" s="23"/>
      <c r="VWK2" s="23"/>
      <c r="VWL2" s="23"/>
      <c r="VWM2" s="23"/>
      <c r="VWN2" s="23"/>
      <c r="VWO2" s="23"/>
      <c r="VWP2" s="93" t="s">
        <v>2452</v>
      </c>
      <c r="VWQ2" s="23"/>
      <c r="VWR2" s="23"/>
      <c r="VWS2" s="23"/>
      <c r="VWT2" s="23"/>
      <c r="VWU2" s="23"/>
      <c r="VWV2" s="23"/>
      <c r="VWW2" s="23"/>
      <c r="VWX2" s="93" t="s">
        <v>2452</v>
      </c>
      <c r="VWY2" s="23"/>
      <c r="VWZ2" s="23"/>
      <c r="VXA2" s="23"/>
      <c r="VXB2" s="23"/>
      <c r="VXC2" s="23"/>
      <c r="VXD2" s="23"/>
      <c r="VXE2" s="23"/>
      <c r="VXF2" s="93" t="s">
        <v>2452</v>
      </c>
      <c r="VXG2" s="23"/>
      <c r="VXH2" s="23"/>
      <c r="VXI2" s="23"/>
      <c r="VXJ2" s="23"/>
      <c r="VXK2" s="23"/>
      <c r="VXL2" s="23"/>
      <c r="VXM2" s="23"/>
      <c r="VXN2" s="93" t="s">
        <v>2452</v>
      </c>
      <c r="VXO2" s="23"/>
      <c r="VXP2" s="23"/>
      <c r="VXQ2" s="23"/>
      <c r="VXR2" s="23"/>
      <c r="VXS2" s="23"/>
      <c r="VXT2" s="23"/>
      <c r="VXU2" s="23"/>
      <c r="VXV2" s="93" t="s">
        <v>2452</v>
      </c>
      <c r="VXW2" s="23"/>
      <c r="VXX2" s="23"/>
      <c r="VXY2" s="23"/>
      <c r="VXZ2" s="23"/>
      <c r="VYA2" s="23"/>
      <c r="VYB2" s="23"/>
      <c r="VYC2" s="23"/>
      <c r="VYD2" s="93" t="s">
        <v>2452</v>
      </c>
      <c r="VYE2" s="23"/>
      <c r="VYF2" s="23"/>
      <c r="VYG2" s="23"/>
      <c r="VYH2" s="23"/>
      <c r="VYI2" s="23"/>
      <c r="VYJ2" s="23"/>
      <c r="VYK2" s="23"/>
      <c r="VYL2" s="93" t="s">
        <v>2452</v>
      </c>
      <c r="VYM2" s="23"/>
      <c r="VYN2" s="23"/>
      <c r="VYO2" s="23"/>
      <c r="VYP2" s="23"/>
      <c r="VYQ2" s="23"/>
      <c r="VYR2" s="23"/>
      <c r="VYS2" s="23"/>
      <c r="VYT2" s="93" t="s">
        <v>2452</v>
      </c>
      <c r="VYU2" s="23"/>
      <c r="VYV2" s="23"/>
      <c r="VYW2" s="23"/>
      <c r="VYX2" s="23"/>
      <c r="VYY2" s="23"/>
      <c r="VYZ2" s="23"/>
      <c r="VZA2" s="23"/>
      <c r="VZB2" s="93" t="s">
        <v>2452</v>
      </c>
      <c r="VZC2" s="23"/>
      <c r="VZD2" s="23"/>
      <c r="VZE2" s="23"/>
      <c r="VZF2" s="23"/>
      <c r="VZG2" s="23"/>
      <c r="VZH2" s="23"/>
      <c r="VZI2" s="23"/>
      <c r="VZJ2" s="93" t="s">
        <v>2452</v>
      </c>
      <c r="VZK2" s="23"/>
      <c r="VZL2" s="23"/>
      <c r="VZM2" s="23"/>
      <c r="VZN2" s="23"/>
      <c r="VZO2" s="23"/>
      <c r="VZP2" s="23"/>
      <c r="VZQ2" s="23"/>
      <c r="VZR2" s="93" t="s">
        <v>2452</v>
      </c>
      <c r="VZS2" s="23"/>
      <c r="VZT2" s="23"/>
      <c r="VZU2" s="23"/>
      <c r="VZV2" s="23"/>
      <c r="VZW2" s="23"/>
      <c r="VZX2" s="23"/>
      <c r="VZY2" s="23"/>
      <c r="VZZ2" s="93" t="s">
        <v>2452</v>
      </c>
      <c r="WAA2" s="23"/>
      <c r="WAB2" s="23"/>
      <c r="WAC2" s="23"/>
      <c r="WAD2" s="23"/>
      <c r="WAE2" s="23"/>
      <c r="WAF2" s="23"/>
      <c r="WAG2" s="23"/>
      <c r="WAH2" s="93" t="s">
        <v>2452</v>
      </c>
      <c r="WAI2" s="23"/>
      <c r="WAJ2" s="23"/>
      <c r="WAK2" s="23"/>
      <c r="WAL2" s="23"/>
      <c r="WAM2" s="23"/>
      <c r="WAN2" s="23"/>
      <c r="WAO2" s="23"/>
      <c r="WAP2" s="93" t="s">
        <v>2452</v>
      </c>
      <c r="WAQ2" s="23"/>
      <c r="WAR2" s="23"/>
      <c r="WAS2" s="23"/>
      <c r="WAT2" s="23"/>
      <c r="WAU2" s="23"/>
      <c r="WAV2" s="23"/>
      <c r="WAW2" s="23"/>
      <c r="WAX2" s="93" t="s">
        <v>2452</v>
      </c>
      <c r="WAY2" s="23"/>
      <c r="WAZ2" s="23"/>
      <c r="WBA2" s="23"/>
      <c r="WBB2" s="23"/>
      <c r="WBC2" s="23"/>
      <c r="WBD2" s="23"/>
      <c r="WBE2" s="23"/>
      <c r="WBF2" s="93" t="s">
        <v>2452</v>
      </c>
      <c r="WBG2" s="23"/>
      <c r="WBH2" s="23"/>
      <c r="WBI2" s="23"/>
      <c r="WBJ2" s="23"/>
      <c r="WBK2" s="23"/>
      <c r="WBL2" s="23"/>
      <c r="WBM2" s="23"/>
      <c r="WBN2" s="93" t="s">
        <v>2452</v>
      </c>
      <c r="WBO2" s="23"/>
      <c r="WBP2" s="23"/>
      <c r="WBQ2" s="23"/>
      <c r="WBR2" s="23"/>
      <c r="WBS2" s="23"/>
      <c r="WBT2" s="23"/>
      <c r="WBU2" s="23"/>
      <c r="WBV2" s="93" t="s">
        <v>2452</v>
      </c>
      <c r="WBW2" s="23"/>
      <c r="WBX2" s="23"/>
      <c r="WBY2" s="23"/>
      <c r="WBZ2" s="23"/>
      <c r="WCA2" s="23"/>
      <c r="WCB2" s="23"/>
      <c r="WCC2" s="23"/>
      <c r="WCD2" s="93" t="s">
        <v>2452</v>
      </c>
      <c r="WCE2" s="23"/>
      <c r="WCF2" s="23"/>
      <c r="WCG2" s="23"/>
      <c r="WCH2" s="23"/>
      <c r="WCI2" s="23"/>
      <c r="WCJ2" s="23"/>
      <c r="WCK2" s="23"/>
      <c r="WCL2" s="93" t="s">
        <v>2452</v>
      </c>
      <c r="WCM2" s="23"/>
      <c r="WCN2" s="23"/>
      <c r="WCO2" s="23"/>
      <c r="WCP2" s="23"/>
      <c r="WCQ2" s="23"/>
      <c r="WCR2" s="23"/>
      <c r="WCS2" s="23"/>
      <c r="WCT2" s="93" t="s">
        <v>2452</v>
      </c>
      <c r="WCU2" s="23"/>
      <c r="WCV2" s="23"/>
      <c r="WCW2" s="23"/>
      <c r="WCX2" s="23"/>
      <c r="WCY2" s="23"/>
      <c r="WCZ2" s="23"/>
      <c r="WDA2" s="23"/>
      <c r="WDB2" s="93" t="s">
        <v>2452</v>
      </c>
      <c r="WDC2" s="23"/>
      <c r="WDD2" s="23"/>
      <c r="WDE2" s="23"/>
      <c r="WDF2" s="23"/>
      <c r="WDG2" s="23"/>
      <c r="WDH2" s="23"/>
      <c r="WDI2" s="23"/>
      <c r="WDJ2" s="93" t="s">
        <v>2452</v>
      </c>
      <c r="WDK2" s="23"/>
      <c r="WDL2" s="23"/>
      <c r="WDM2" s="23"/>
      <c r="WDN2" s="23"/>
      <c r="WDO2" s="23"/>
      <c r="WDP2" s="23"/>
      <c r="WDQ2" s="23"/>
      <c r="WDR2" s="93" t="s">
        <v>2452</v>
      </c>
      <c r="WDS2" s="23"/>
      <c r="WDT2" s="23"/>
      <c r="WDU2" s="23"/>
      <c r="WDV2" s="23"/>
      <c r="WDW2" s="23"/>
      <c r="WDX2" s="23"/>
      <c r="WDY2" s="23"/>
      <c r="WDZ2" s="93" t="s">
        <v>2452</v>
      </c>
      <c r="WEA2" s="23"/>
      <c r="WEB2" s="23"/>
      <c r="WEC2" s="23"/>
      <c r="WED2" s="23"/>
      <c r="WEE2" s="23"/>
      <c r="WEF2" s="23"/>
      <c r="WEG2" s="23"/>
      <c r="WEH2" s="93" t="s">
        <v>2452</v>
      </c>
      <c r="WEI2" s="23"/>
      <c r="WEJ2" s="23"/>
      <c r="WEK2" s="23"/>
      <c r="WEL2" s="23"/>
      <c r="WEM2" s="23"/>
      <c r="WEN2" s="23"/>
      <c r="WEO2" s="23"/>
      <c r="WEP2" s="93" t="s">
        <v>2452</v>
      </c>
      <c r="WEQ2" s="23"/>
      <c r="WER2" s="23"/>
      <c r="WES2" s="23"/>
      <c r="WET2" s="23"/>
      <c r="WEU2" s="23"/>
      <c r="WEV2" s="23"/>
      <c r="WEW2" s="23"/>
      <c r="WEX2" s="93" t="s">
        <v>2452</v>
      </c>
      <c r="WEY2" s="23"/>
      <c r="WEZ2" s="23"/>
      <c r="WFA2" s="23"/>
      <c r="WFB2" s="23"/>
      <c r="WFC2" s="23"/>
      <c r="WFD2" s="23"/>
      <c r="WFE2" s="23"/>
      <c r="WFF2" s="93" t="s">
        <v>2452</v>
      </c>
      <c r="WFG2" s="23"/>
      <c r="WFH2" s="23"/>
      <c r="WFI2" s="23"/>
      <c r="WFJ2" s="23"/>
      <c r="WFK2" s="23"/>
      <c r="WFL2" s="23"/>
      <c r="WFM2" s="23"/>
      <c r="WFN2" s="93" t="s">
        <v>2452</v>
      </c>
      <c r="WFO2" s="23"/>
      <c r="WFP2" s="23"/>
      <c r="WFQ2" s="23"/>
      <c r="WFR2" s="23"/>
      <c r="WFS2" s="23"/>
      <c r="WFT2" s="23"/>
      <c r="WFU2" s="23"/>
      <c r="WFV2" s="93" t="s">
        <v>2452</v>
      </c>
      <c r="WFW2" s="23"/>
      <c r="WFX2" s="23"/>
      <c r="WFY2" s="23"/>
      <c r="WFZ2" s="23"/>
      <c r="WGA2" s="23"/>
      <c r="WGB2" s="23"/>
      <c r="WGC2" s="23"/>
      <c r="WGD2" s="93" t="s">
        <v>2452</v>
      </c>
      <c r="WGE2" s="23"/>
      <c r="WGF2" s="23"/>
      <c r="WGG2" s="23"/>
      <c r="WGH2" s="23"/>
      <c r="WGI2" s="23"/>
      <c r="WGJ2" s="23"/>
      <c r="WGK2" s="23"/>
      <c r="WGL2" s="93" t="s">
        <v>2452</v>
      </c>
      <c r="WGM2" s="23"/>
      <c r="WGN2" s="23"/>
      <c r="WGO2" s="23"/>
      <c r="WGP2" s="23"/>
      <c r="WGQ2" s="23"/>
      <c r="WGR2" s="23"/>
      <c r="WGS2" s="23"/>
      <c r="WGT2" s="93" t="s">
        <v>2452</v>
      </c>
      <c r="WGU2" s="23"/>
      <c r="WGV2" s="23"/>
      <c r="WGW2" s="23"/>
      <c r="WGX2" s="23"/>
      <c r="WGY2" s="23"/>
      <c r="WGZ2" s="23"/>
      <c r="WHA2" s="23"/>
      <c r="WHB2" s="93" t="s">
        <v>2452</v>
      </c>
      <c r="WHC2" s="23"/>
      <c r="WHD2" s="23"/>
      <c r="WHE2" s="23"/>
      <c r="WHF2" s="23"/>
      <c r="WHG2" s="23"/>
      <c r="WHH2" s="23"/>
      <c r="WHI2" s="23"/>
      <c r="WHJ2" s="93" t="s">
        <v>2452</v>
      </c>
      <c r="WHK2" s="23"/>
      <c r="WHL2" s="23"/>
      <c r="WHM2" s="23"/>
      <c r="WHN2" s="23"/>
      <c r="WHO2" s="23"/>
      <c r="WHP2" s="23"/>
      <c r="WHQ2" s="23"/>
      <c r="WHR2" s="93" t="s">
        <v>2452</v>
      </c>
      <c r="WHS2" s="23"/>
      <c r="WHT2" s="23"/>
      <c r="WHU2" s="23"/>
      <c r="WHV2" s="23"/>
      <c r="WHW2" s="23"/>
      <c r="WHX2" s="23"/>
      <c r="WHY2" s="23"/>
      <c r="WHZ2" s="93" t="s">
        <v>2452</v>
      </c>
      <c r="WIA2" s="23"/>
      <c r="WIB2" s="23"/>
      <c r="WIC2" s="23"/>
      <c r="WID2" s="23"/>
      <c r="WIE2" s="23"/>
      <c r="WIF2" s="23"/>
      <c r="WIG2" s="23"/>
      <c r="WIH2" s="93" t="s">
        <v>2452</v>
      </c>
      <c r="WII2" s="23"/>
      <c r="WIJ2" s="23"/>
      <c r="WIK2" s="23"/>
      <c r="WIL2" s="23"/>
      <c r="WIM2" s="23"/>
      <c r="WIN2" s="23"/>
      <c r="WIO2" s="23"/>
      <c r="WIP2" s="93" t="s">
        <v>2452</v>
      </c>
      <c r="WIQ2" s="23"/>
      <c r="WIR2" s="23"/>
      <c r="WIS2" s="23"/>
      <c r="WIT2" s="23"/>
      <c r="WIU2" s="23"/>
      <c r="WIV2" s="23"/>
      <c r="WIW2" s="23"/>
      <c r="WIX2" s="93" t="s">
        <v>2452</v>
      </c>
      <c r="WIY2" s="23"/>
      <c r="WIZ2" s="23"/>
      <c r="WJA2" s="23"/>
      <c r="WJB2" s="23"/>
      <c r="WJC2" s="23"/>
      <c r="WJD2" s="23"/>
      <c r="WJE2" s="23"/>
      <c r="WJF2" s="93" t="s">
        <v>2452</v>
      </c>
      <c r="WJG2" s="23"/>
      <c r="WJH2" s="23"/>
      <c r="WJI2" s="23"/>
      <c r="WJJ2" s="23"/>
      <c r="WJK2" s="23"/>
      <c r="WJL2" s="23"/>
      <c r="WJM2" s="23"/>
      <c r="WJN2" s="93" t="s">
        <v>2452</v>
      </c>
      <c r="WJO2" s="23"/>
      <c r="WJP2" s="23"/>
      <c r="WJQ2" s="23"/>
      <c r="WJR2" s="23"/>
      <c r="WJS2" s="23"/>
      <c r="WJT2" s="23"/>
      <c r="WJU2" s="23"/>
      <c r="WJV2" s="93" t="s">
        <v>2452</v>
      </c>
      <c r="WJW2" s="23"/>
      <c r="WJX2" s="23"/>
      <c r="WJY2" s="23"/>
      <c r="WJZ2" s="23"/>
      <c r="WKA2" s="23"/>
      <c r="WKB2" s="23"/>
      <c r="WKC2" s="23"/>
      <c r="WKD2" s="93" t="s">
        <v>2452</v>
      </c>
      <c r="WKE2" s="23"/>
      <c r="WKF2" s="23"/>
      <c r="WKG2" s="23"/>
      <c r="WKH2" s="23"/>
      <c r="WKI2" s="23"/>
      <c r="WKJ2" s="23"/>
      <c r="WKK2" s="23"/>
      <c r="WKL2" s="93" t="s">
        <v>2452</v>
      </c>
      <c r="WKM2" s="23"/>
      <c r="WKN2" s="23"/>
      <c r="WKO2" s="23"/>
      <c r="WKP2" s="23"/>
      <c r="WKQ2" s="23"/>
      <c r="WKR2" s="23"/>
      <c r="WKS2" s="23"/>
      <c r="WKT2" s="93" t="s">
        <v>2452</v>
      </c>
      <c r="WKU2" s="23"/>
      <c r="WKV2" s="23"/>
      <c r="WKW2" s="23"/>
      <c r="WKX2" s="23"/>
      <c r="WKY2" s="23"/>
      <c r="WKZ2" s="23"/>
      <c r="WLA2" s="23"/>
      <c r="WLB2" s="93" t="s">
        <v>2452</v>
      </c>
      <c r="WLC2" s="23"/>
      <c r="WLD2" s="23"/>
      <c r="WLE2" s="23"/>
      <c r="WLF2" s="23"/>
      <c r="WLG2" s="23"/>
      <c r="WLH2" s="23"/>
      <c r="WLI2" s="23"/>
      <c r="WLJ2" s="93" t="s">
        <v>2452</v>
      </c>
      <c r="WLK2" s="23"/>
      <c r="WLL2" s="23"/>
      <c r="WLM2" s="23"/>
      <c r="WLN2" s="23"/>
      <c r="WLO2" s="23"/>
      <c r="WLP2" s="23"/>
      <c r="WLQ2" s="23"/>
      <c r="WLR2" s="93" t="s">
        <v>2452</v>
      </c>
      <c r="WLS2" s="23"/>
      <c r="WLT2" s="23"/>
      <c r="WLU2" s="23"/>
      <c r="WLV2" s="23"/>
      <c r="WLW2" s="23"/>
      <c r="WLX2" s="23"/>
      <c r="WLY2" s="23"/>
      <c r="WLZ2" s="93" t="s">
        <v>2452</v>
      </c>
      <c r="WMA2" s="23"/>
      <c r="WMB2" s="23"/>
      <c r="WMC2" s="23"/>
      <c r="WMD2" s="23"/>
      <c r="WME2" s="23"/>
      <c r="WMF2" s="23"/>
      <c r="WMG2" s="23"/>
      <c r="WMH2" s="93" t="s">
        <v>2452</v>
      </c>
      <c r="WMI2" s="23"/>
      <c r="WMJ2" s="23"/>
      <c r="WMK2" s="23"/>
      <c r="WML2" s="23"/>
      <c r="WMM2" s="23"/>
      <c r="WMN2" s="23"/>
      <c r="WMO2" s="23"/>
      <c r="WMP2" s="93" t="s">
        <v>2452</v>
      </c>
      <c r="WMQ2" s="23"/>
      <c r="WMR2" s="23"/>
      <c r="WMS2" s="23"/>
      <c r="WMT2" s="23"/>
      <c r="WMU2" s="23"/>
      <c r="WMV2" s="23"/>
      <c r="WMW2" s="23"/>
      <c r="WMX2" s="93" t="s">
        <v>2452</v>
      </c>
      <c r="WMY2" s="23"/>
      <c r="WMZ2" s="23"/>
      <c r="WNA2" s="23"/>
      <c r="WNB2" s="23"/>
      <c r="WNC2" s="23"/>
      <c r="WND2" s="23"/>
      <c r="WNE2" s="23"/>
      <c r="WNF2" s="93" t="s">
        <v>2452</v>
      </c>
      <c r="WNG2" s="23"/>
      <c r="WNH2" s="23"/>
      <c r="WNI2" s="23"/>
      <c r="WNJ2" s="23"/>
      <c r="WNK2" s="23"/>
      <c r="WNL2" s="23"/>
      <c r="WNM2" s="23"/>
      <c r="WNN2" s="93" t="s">
        <v>2452</v>
      </c>
      <c r="WNO2" s="23"/>
      <c r="WNP2" s="23"/>
      <c r="WNQ2" s="23"/>
      <c r="WNR2" s="23"/>
      <c r="WNS2" s="23"/>
      <c r="WNT2" s="23"/>
      <c r="WNU2" s="23"/>
      <c r="WNV2" s="93" t="s">
        <v>2452</v>
      </c>
      <c r="WNW2" s="23"/>
      <c r="WNX2" s="23"/>
      <c r="WNY2" s="23"/>
      <c r="WNZ2" s="23"/>
      <c r="WOA2" s="23"/>
      <c r="WOB2" s="23"/>
      <c r="WOC2" s="23"/>
      <c r="WOD2" s="93" t="s">
        <v>2452</v>
      </c>
      <c r="WOE2" s="23"/>
      <c r="WOF2" s="23"/>
      <c r="WOG2" s="23"/>
      <c r="WOH2" s="23"/>
      <c r="WOI2" s="23"/>
      <c r="WOJ2" s="23"/>
      <c r="WOK2" s="23"/>
      <c r="WOL2" s="93" t="s">
        <v>2452</v>
      </c>
      <c r="WOM2" s="23"/>
      <c r="WON2" s="23"/>
      <c r="WOO2" s="23"/>
      <c r="WOP2" s="23"/>
      <c r="WOQ2" s="23"/>
      <c r="WOR2" s="23"/>
      <c r="WOS2" s="23"/>
      <c r="WOT2" s="93" t="s">
        <v>2452</v>
      </c>
      <c r="WOU2" s="23"/>
      <c r="WOV2" s="23"/>
      <c r="WOW2" s="23"/>
      <c r="WOX2" s="23"/>
      <c r="WOY2" s="23"/>
      <c r="WOZ2" s="23"/>
      <c r="WPA2" s="23"/>
      <c r="WPB2" s="93" t="s">
        <v>2452</v>
      </c>
      <c r="WPC2" s="23"/>
      <c r="WPD2" s="23"/>
      <c r="WPE2" s="23"/>
      <c r="WPF2" s="23"/>
      <c r="WPG2" s="23"/>
      <c r="WPH2" s="23"/>
      <c r="WPI2" s="23"/>
      <c r="WPJ2" s="93" t="s">
        <v>2452</v>
      </c>
      <c r="WPK2" s="23"/>
      <c r="WPL2" s="23"/>
      <c r="WPM2" s="23"/>
      <c r="WPN2" s="23"/>
      <c r="WPO2" s="23"/>
      <c r="WPP2" s="23"/>
      <c r="WPQ2" s="23"/>
      <c r="WPR2" s="93" t="s">
        <v>2452</v>
      </c>
      <c r="WPS2" s="23"/>
      <c r="WPT2" s="23"/>
      <c r="WPU2" s="23"/>
      <c r="WPV2" s="23"/>
      <c r="WPW2" s="23"/>
      <c r="WPX2" s="23"/>
      <c r="WPY2" s="23"/>
      <c r="WPZ2" s="93" t="s">
        <v>2452</v>
      </c>
      <c r="WQA2" s="23"/>
      <c r="WQB2" s="23"/>
      <c r="WQC2" s="23"/>
      <c r="WQD2" s="23"/>
      <c r="WQE2" s="23"/>
      <c r="WQF2" s="23"/>
      <c r="WQG2" s="23"/>
      <c r="WQH2" s="93" t="s">
        <v>2452</v>
      </c>
      <c r="WQI2" s="23"/>
      <c r="WQJ2" s="23"/>
      <c r="WQK2" s="23"/>
      <c r="WQL2" s="23"/>
      <c r="WQM2" s="23"/>
      <c r="WQN2" s="23"/>
      <c r="WQO2" s="23"/>
      <c r="WQP2" s="93" t="s">
        <v>2452</v>
      </c>
      <c r="WQQ2" s="23"/>
      <c r="WQR2" s="23"/>
      <c r="WQS2" s="23"/>
      <c r="WQT2" s="23"/>
      <c r="WQU2" s="23"/>
      <c r="WQV2" s="23"/>
      <c r="WQW2" s="23"/>
      <c r="WQX2" s="93" t="s">
        <v>2452</v>
      </c>
      <c r="WQY2" s="23"/>
      <c r="WQZ2" s="23"/>
      <c r="WRA2" s="23"/>
      <c r="WRB2" s="23"/>
      <c r="WRC2" s="23"/>
      <c r="WRD2" s="23"/>
      <c r="WRE2" s="23"/>
      <c r="WRF2" s="93" t="s">
        <v>2452</v>
      </c>
      <c r="WRG2" s="23"/>
      <c r="WRH2" s="23"/>
      <c r="WRI2" s="23"/>
      <c r="WRJ2" s="23"/>
      <c r="WRK2" s="23"/>
      <c r="WRL2" s="23"/>
      <c r="WRM2" s="23"/>
      <c r="WRN2" s="93" t="s">
        <v>2452</v>
      </c>
      <c r="WRO2" s="23"/>
      <c r="WRP2" s="23"/>
      <c r="WRQ2" s="23"/>
      <c r="WRR2" s="23"/>
      <c r="WRS2" s="23"/>
      <c r="WRT2" s="23"/>
      <c r="WRU2" s="23"/>
      <c r="WRV2" s="93" t="s">
        <v>2452</v>
      </c>
      <c r="WRW2" s="23"/>
      <c r="WRX2" s="23"/>
      <c r="WRY2" s="23"/>
      <c r="WRZ2" s="23"/>
      <c r="WSA2" s="23"/>
      <c r="WSB2" s="23"/>
      <c r="WSC2" s="23"/>
      <c r="WSD2" s="93" t="s">
        <v>2452</v>
      </c>
      <c r="WSE2" s="23"/>
      <c r="WSF2" s="23"/>
      <c r="WSG2" s="23"/>
      <c r="WSH2" s="23"/>
      <c r="WSI2" s="23"/>
      <c r="WSJ2" s="23"/>
      <c r="WSK2" s="23"/>
      <c r="WSL2" s="93" t="s">
        <v>2452</v>
      </c>
      <c r="WSM2" s="23"/>
      <c r="WSN2" s="23"/>
      <c r="WSO2" s="23"/>
      <c r="WSP2" s="23"/>
      <c r="WSQ2" s="23"/>
      <c r="WSR2" s="23"/>
      <c r="WSS2" s="23"/>
      <c r="WST2" s="93" t="s">
        <v>2452</v>
      </c>
      <c r="WSU2" s="23"/>
      <c r="WSV2" s="23"/>
      <c r="WSW2" s="23"/>
      <c r="WSX2" s="23"/>
      <c r="WSY2" s="23"/>
      <c r="WSZ2" s="23"/>
      <c r="WTA2" s="23"/>
      <c r="WTB2" s="93" t="s">
        <v>2452</v>
      </c>
      <c r="WTC2" s="23"/>
      <c r="WTD2" s="23"/>
      <c r="WTE2" s="23"/>
      <c r="WTF2" s="23"/>
      <c r="WTG2" s="23"/>
      <c r="WTH2" s="23"/>
      <c r="WTI2" s="23"/>
      <c r="WTJ2" s="93" t="s">
        <v>2452</v>
      </c>
      <c r="WTK2" s="23"/>
      <c r="WTL2" s="23"/>
      <c r="WTM2" s="23"/>
      <c r="WTN2" s="23"/>
      <c r="WTO2" s="23"/>
      <c r="WTP2" s="23"/>
      <c r="WTQ2" s="23"/>
      <c r="WTR2" s="93" t="s">
        <v>2452</v>
      </c>
      <c r="WTS2" s="23"/>
      <c r="WTT2" s="23"/>
      <c r="WTU2" s="23"/>
      <c r="WTV2" s="23"/>
      <c r="WTW2" s="23"/>
      <c r="WTX2" s="23"/>
      <c r="WTY2" s="23"/>
      <c r="WTZ2" s="93" t="s">
        <v>2452</v>
      </c>
      <c r="WUA2" s="23"/>
      <c r="WUB2" s="23"/>
      <c r="WUC2" s="23"/>
      <c r="WUD2" s="23"/>
      <c r="WUE2" s="23"/>
      <c r="WUF2" s="23"/>
      <c r="WUG2" s="23"/>
      <c r="WUH2" s="93" t="s">
        <v>2452</v>
      </c>
      <c r="WUI2" s="23"/>
      <c r="WUJ2" s="23"/>
      <c r="WUK2" s="23"/>
      <c r="WUL2" s="23"/>
      <c r="WUM2" s="23"/>
      <c r="WUN2" s="23"/>
      <c r="WUO2" s="23"/>
      <c r="WUP2" s="93" t="s">
        <v>2452</v>
      </c>
      <c r="WUQ2" s="23"/>
      <c r="WUR2" s="23"/>
      <c r="WUS2" s="23"/>
      <c r="WUT2" s="23"/>
      <c r="WUU2" s="23"/>
      <c r="WUV2" s="23"/>
      <c r="WUW2" s="23"/>
      <c r="WUX2" s="93" t="s">
        <v>2452</v>
      </c>
      <c r="WUY2" s="23"/>
      <c r="WUZ2" s="23"/>
      <c r="WVA2" s="23"/>
      <c r="WVB2" s="23"/>
      <c r="WVC2" s="23"/>
      <c r="WVD2" s="23"/>
      <c r="WVE2" s="23"/>
      <c r="WVF2" s="93" t="s">
        <v>2452</v>
      </c>
      <c r="WVG2" s="23"/>
      <c r="WVH2" s="23"/>
      <c r="WVI2" s="23"/>
      <c r="WVJ2" s="23"/>
      <c r="WVK2" s="23"/>
      <c r="WVL2" s="23"/>
      <c r="WVM2" s="23"/>
      <c r="WVN2" s="93" t="s">
        <v>2452</v>
      </c>
      <c r="WVO2" s="23"/>
      <c r="WVP2" s="23"/>
      <c r="WVQ2" s="23"/>
      <c r="WVR2" s="23"/>
      <c r="WVS2" s="23"/>
      <c r="WVT2" s="23"/>
      <c r="WVU2" s="23"/>
      <c r="WVV2" s="93" t="s">
        <v>2452</v>
      </c>
      <c r="WVW2" s="23"/>
      <c r="WVX2" s="23"/>
      <c r="WVY2" s="23"/>
      <c r="WVZ2" s="23"/>
      <c r="WWA2" s="23"/>
      <c r="WWB2" s="23"/>
      <c r="WWC2" s="23"/>
      <c r="WWD2" s="93" t="s">
        <v>2452</v>
      </c>
      <c r="WWE2" s="23"/>
      <c r="WWF2" s="23"/>
      <c r="WWG2" s="23"/>
      <c r="WWH2" s="23"/>
      <c r="WWI2" s="23"/>
      <c r="WWJ2" s="23"/>
      <c r="WWK2" s="23"/>
      <c r="WWL2" s="93" t="s">
        <v>2452</v>
      </c>
      <c r="WWM2" s="23"/>
      <c r="WWN2" s="23"/>
      <c r="WWO2" s="23"/>
      <c r="WWP2" s="23"/>
      <c r="WWQ2" s="23"/>
      <c r="WWR2" s="23"/>
      <c r="WWS2" s="23"/>
      <c r="WWT2" s="93" t="s">
        <v>2452</v>
      </c>
      <c r="WWU2" s="23"/>
      <c r="WWV2" s="23"/>
      <c r="WWW2" s="23"/>
      <c r="WWX2" s="23"/>
      <c r="WWY2" s="23"/>
      <c r="WWZ2" s="23"/>
      <c r="WXA2" s="23"/>
      <c r="WXB2" s="93" t="s">
        <v>2452</v>
      </c>
      <c r="WXC2" s="23"/>
      <c r="WXD2" s="23"/>
      <c r="WXE2" s="23"/>
      <c r="WXF2" s="23"/>
      <c r="WXG2" s="23"/>
      <c r="WXH2" s="23"/>
      <c r="WXI2" s="23"/>
      <c r="WXJ2" s="93" t="s">
        <v>2452</v>
      </c>
      <c r="WXK2" s="23"/>
      <c r="WXL2" s="23"/>
      <c r="WXM2" s="23"/>
      <c r="WXN2" s="23"/>
      <c r="WXO2" s="23"/>
      <c r="WXP2" s="23"/>
      <c r="WXQ2" s="23"/>
      <c r="WXR2" s="93" t="s">
        <v>2452</v>
      </c>
      <c r="WXS2" s="23"/>
      <c r="WXT2" s="23"/>
      <c r="WXU2" s="23"/>
      <c r="WXV2" s="23"/>
      <c r="WXW2" s="23"/>
      <c r="WXX2" s="23"/>
      <c r="WXY2" s="23"/>
      <c r="WXZ2" s="93" t="s">
        <v>2452</v>
      </c>
      <c r="WYA2" s="23"/>
      <c r="WYB2" s="23"/>
      <c r="WYC2" s="23"/>
      <c r="WYD2" s="23"/>
      <c r="WYE2" s="23"/>
      <c r="WYF2" s="23"/>
      <c r="WYG2" s="23"/>
      <c r="WYH2" s="93" t="s">
        <v>2452</v>
      </c>
      <c r="WYI2" s="23"/>
      <c r="WYJ2" s="23"/>
      <c r="WYK2" s="23"/>
      <c r="WYL2" s="23"/>
      <c r="WYM2" s="23"/>
      <c r="WYN2" s="23"/>
      <c r="WYO2" s="23"/>
      <c r="WYP2" s="93" t="s">
        <v>2452</v>
      </c>
      <c r="WYQ2" s="23"/>
      <c r="WYR2" s="23"/>
      <c r="WYS2" s="23"/>
      <c r="WYT2" s="23"/>
      <c r="WYU2" s="23"/>
      <c r="WYV2" s="23"/>
      <c r="WYW2" s="23"/>
      <c r="WYX2" s="93" t="s">
        <v>2452</v>
      </c>
      <c r="WYY2" s="23"/>
      <c r="WYZ2" s="23"/>
      <c r="WZA2" s="23"/>
      <c r="WZB2" s="23"/>
      <c r="WZC2" s="23"/>
      <c r="WZD2" s="23"/>
      <c r="WZE2" s="23"/>
      <c r="WZF2" s="93" t="s">
        <v>2452</v>
      </c>
      <c r="WZG2" s="23"/>
      <c r="WZH2" s="23"/>
      <c r="WZI2" s="23"/>
      <c r="WZJ2" s="23"/>
      <c r="WZK2" s="23"/>
      <c r="WZL2" s="23"/>
      <c r="WZM2" s="23"/>
      <c r="WZN2" s="93" t="s">
        <v>2452</v>
      </c>
      <c r="WZO2" s="23"/>
      <c r="WZP2" s="23"/>
      <c r="WZQ2" s="23"/>
      <c r="WZR2" s="23"/>
      <c r="WZS2" s="23"/>
      <c r="WZT2" s="23"/>
      <c r="WZU2" s="23"/>
      <c r="WZV2" s="93" t="s">
        <v>2452</v>
      </c>
      <c r="WZW2" s="23"/>
      <c r="WZX2" s="23"/>
      <c r="WZY2" s="23"/>
      <c r="WZZ2" s="23"/>
      <c r="XAA2" s="23"/>
      <c r="XAB2" s="23"/>
      <c r="XAC2" s="23"/>
      <c r="XAD2" s="93" t="s">
        <v>2452</v>
      </c>
      <c r="XAE2" s="23"/>
      <c r="XAF2" s="23"/>
      <c r="XAG2" s="23"/>
      <c r="XAH2" s="23"/>
      <c r="XAI2" s="23"/>
      <c r="XAJ2" s="23"/>
      <c r="XAK2" s="23"/>
      <c r="XAL2" s="93" t="s">
        <v>2452</v>
      </c>
      <c r="XAM2" s="23"/>
      <c r="XAN2" s="23"/>
      <c r="XAO2" s="23"/>
      <c r="XAP2" s="23"/>
      <c r="XAQ2" s="23"/>
      <c r="XAR2" s="23"/>
      <c r="XAS2" s="23"/>
      <c r="XAT2" s="93" t="s">
        <v>2452</v>
      </c>
      <c r="XAU2" s="23"/>
      <c r="XAV2" s="23"/>
      <c r="XAW2" s="23"/>
      <c r="XAX2" s="23"/>
      <c r="XAY2" s="23"/>
      <c r="XAZ2" s="23"/>
      <c r="XBA2" s="23"/>
      <c r="XBB2" s="93" t="s">
        <v>2452</v>
      </c>
      <c r="XBC2" s="23"/>
      <c r="XBD2" s="23"/>
      <c r="XBE2" s="23"/>
      <c r="XBF2" s="23"/>
      <c r="XBG2" s="23"/>
      <c r="XBH2" s="23"/>
      <c r="XBI2" s="23"/>
      <c r="XBJ2" s="93" t="s">
        <v>2452</v>
      </c>
      <c r="XBK2" s="23"/>
      <c r="XBL2" s="23"/>
      <c r="XBM2" s="23"/>
      <c r="XBN2" s="23"/>
      <c r="XBO2" s="23"/>
      <c r="XBP2" s="23"/>
      <c r="XBQ2" s="23"/>
      <c r="XBR2" s="93" t="s">
        <v>2452</v>
      </c>
      <c r="XBS2" s="23"/>
      <c r="XBT2" s="23"/>
      <c r="XBU2" s="23"/>
      <c r="XBV2" s="23"/>
      <c r="XBW2" s="23"/>
      <c r="XBX2" s="23"/>
      <c r="XBY2" s="23"/>
      <c r="XBZ2" s="93" t="s">
        <v>2452</v>
      </c>
      <c r="XCA2" s="23"/>
      <c r="XCB2" s="23"/>
      <c r="XCC2" s="23"/>
      <c r="XCD2" s="23"/>
      <c r="XCE2" s="23"/>
      <c r="XCF2" s="23"/>
      <c r="XCG2" s="23"/>
      <c r="XCH2" s="93" t="s">
        <v>2452</v>
      </c>
      <c r="XCI2" s="23"/>
      <c r="XCJ2" s="23"/>
      <c r="XCK2" s="23"/>
      <c r="XCL2" s="23"/>
      <c r="XCM2" s="23"/>
      <c r="XCN2" s="23"/>
      <c r="XCO2" s="23"/>
      <c r="XCP2" s="93" t="s">
        <v>2452</v>
      </c>
      <c r="XCQ2" s="23"/>
      <c r="XCR2" s="23"/>
      <c r="XCS2" s="23"/>
      <c r="XCT2" s="23"/>
      <c r="XCU2" s="23"/>
      <c r="XCV2" s="23"/>
      <c r="XCW2" s="23"/>
      <c r="XCX2" s="93" t="s">
        <v>2452</v>
      </c>
      <c r="XCY2" s="23"/>
      <c r="XCZ2" s="23"/>
      <c r="XDA2" s="23"/>
      <c r="XDB2" s="23"/>
      <c r="XDC2" s="23"/>
      <c r="XDD2" s="23"/>
      <c r="XDE2" s="23"/>
      <c r="XDF2" s="93" t="s">
        <v>2452</v>
      </c>
      <c r="XDG2" s="23"/>
      <c r="XDH2" s="23"/>
      <c r="XDI2" s="23"/>
      <c r="XDJ2" s="23"/>
      <c r="XDK2" s="23"/>
      <c r="XDL2" s="23"/>
      <c r="XDM2" s="23"/>
      <c r="XDN2" s="93" t="s">
        <v>2452</v>
      </c>
      <c r="XDO2" s="23"/>
      <c r="XDP2" s="23"/>
      <c r="XDQ2" s="23"/>
      <c r="XDR2" s="23"/>
      <c r="XDS2" s="23"/>
      <c r="XDT2" s="23"/>
      <c r="XDU2" s="23"/>
      <c r="XDV2" s="93" t="s">
        <v>2452</v>
      </c>
      <c r="XDW2" s="23"/>
      <c r="XDX2" s="23"/>
      <c r="XDY2" s="23"/>
      <c r="XDZ2" s="23"/>
      <c r="XEA2" s="23"/>
      <c r="XEB2" s="23"/>
      <c r="XEC2" s="23"/>
      <c r="XED2" s="93" t="s">
        <v>2452</v>
      </c>
      <c r="XEE2" s="23"/>
      <c r="XEF2" s="23"/>
      <c r="XEG2" s="23"/>
      <c r="XEH2" s="23"/>
      <c r="XEI2" s="23"/>
      <c r="XEJ2" s="23"/>
      <c r="XEK2" s="23"/>
      <c r="XEL2" s="93" t="s">
        <v>2452</v>
      </c>
      <c r="XEM2" s="23"/>
      <c r="XEN2" s="23"/>
      <c r="XEO2" s="23"/>
      <c r="XEP2" s="23"/>
      <c r="XEQ2" s="23"/>
      <c r="XER2" s="23"/>
      <c r="XES2" s="23"/>
      <c r="XET2" s="93" t="s">
        <v>2452</v>
      </c>
      <c r="XEU2" s="23"/>
      <c r="XEV2" s="23"/>
      <c r="XEW2" s="23"/>
      <c r="XEX2" s="23"/>
      <c r="XEY2" s="23"/>
      <c r="XEZ2" s="23"/>
      <c r="XFA2" s="23"/>
      <c r="XFB2" s="93" t="s">
        <v>2452</v>
      </c>
    </row>
    <row r="3" spans="1:16382">
      <c r="B3" s="537" t="s">
        <v>3292</v>
      </c>
      <c r="C3" s="537"/>
      <c r="D3" s="537"/>
      <c r="E3" s="537"/>
      <c r="F3" s="537"/>
      <c r="G3" s="537"/>
      <c r="H3" s="537"/>
      <c r="I3" s="126"/>
      <c r="J3" s="126"/>
      <c r="K3" s="126"/>
      <c r="L3" s="126"/>
      <c r="M3" s="126"/>
      <c r="N3" s="126"/>
      <c r="O3" s="537" t="s">
        <v>2453</v>
      </c>
      <c r="P3" s="537"/>
      <c r="Q3" s="537"/>
      <c r="R3" s="537"/>
      <c r="S3" s="537"/>
      <c r="T3" s="537"/>
      <c r="U3" s="537"/>
      <c r="V3" s="537"/>
      <c r="W3" s="537" t="s">
        <v>2453</v>
      </c>
      <c r="X3" s="537"/>
      <c r="Y3" s="537"/>
      <c r="Z3" s="537"/>
      <c r="AA3" s="537"/>
      <c r="AB3" s="537"/>
      <c r="AC3" s="537"/>
      <c r="AD3" s="537"/>
      <c r="AE3" s="537" t="s">
        <v>2453</v>
      </c>
      <c r="AF3" s="537"/>
      <c r="AG3" s="537"/>
      <c r="AH3" s="537"/>
      <c r="AI3" s="537"/>
      <c r="AJ3" s="537"/>
      <c r="AK3" s="537"/>
      <c r="AL3" s="537"/>
      <c r="AM3" s="537" t="s">
        <v>2453</v>
      </c>
      <c r="AN3" s="537"/>
      <c r="AO3" s="537"/>
      <c r="AP3" s="537"/>
      <c r="AQ3" s="537"/>
      <c r="AR3" s="537"/>
      <c r="AS3" s="537"/>
      <c r="AT3" s="537"/>
      <c r="AU3" s="537" t="s">
        <v>2453</v>
      </c>
      <c r="AV3" s="537"/>
      <c r="AW3" s="537"/>
      <c r="AX3" s="537"/>
      <c r="AY3" s="537"/>
      <c r="AZ3" s="537"/>
      <c r="BA3" s="537"/>
      <c r="BB3" s="537"/>
      <c r="BC3" s="537" t="s">
        <v>2453</v>
      </c>
      <c r="BD3" s="537"/>
      <c r="BE3" s="537"/>
      <c r="BF3" s="537"/>
      <c r="BG3" s="537"/>
      <c r="BH3" s="537"/>
      <c r="BI3" s="537"/>
      <c r="BJ3" s="537"/>
      <c r="BK3" s="537" t="s">
        <v>2453</v>
      </c>
      <c r="BL3" s="537"/>
      <c r="BM3" s="537"/>
      <c r="BN3" s="537"/>
      <c r="BO3" s="537"/>
      <c r="BP3" s="537"/>
      <c r="BQ3" s="537"/>
      <c r="BR3" s="537"/>
      <c r="BS3" s="537" t="s">
        <v>2453</v>
      </c>
      <c r="BT3" s="537"/>
      <c r="BU3" s="537"/>
      <c r="BV3" s="537"/>
      <c r="BW3" s="537"/>
      <c r="BX3" s="537"/>
      <c r="BY3" s="537"/>
      <c r="BZ3" s="537"/>
      <c r="CA3" s="537" t="s">
        <v>2453</v>
      </c>
      <c r="CB3" s="537"/>
      <c r="CC3" s="537"/>
      <c r="CD3" s="537"/>
      <c r="CE3" s="537"/>
      <c r="CF3" s="537"/>
      <c r="CG3" s="537"/>
      <c r="CH3" s="537"/>
      <c r="CI3" s="537" t="s">
        <v>2453</v>
      </c>
      <c r="CJ3" s="537"/>
      <c r="CK3" s="537"/>
      <c r="CL3" s="537"/>
      <c r="CM3" s="537"/>
      <c r="CN3" s="537"/>
      <c r="CO3" s="537"/>
      <c r="CP3" s="537"/>
      <c r="CQ3" s="537" t="s">
        <v>2453</v>
      </c>
      <c r="CR3" s="537"/>
      <c r="CS3" s="537"/>
      <c r="CT3" s="537"/>
      <c r="CU3" s="537"/>
      <c r="CV3" s="537"/>
      <c r="CW3" s="537"/>
      <c r="CX3" s="537"/>
      <c r="CY3" s="537" t="s">
        <v>2453</v>
      </c>
      <c r="CZ3" s="537"/>
      <c r="DA3" s="537"/>
      <c r="DB3" s="537"/>
      <c r="DC3" s="537"/>
      <c r="DD3" s="537"/>
      <c r="DE3" s="537"/>
      <c r="DF3" s="537"/>
      <c r="DG3" s="537" t="s">
        <v>2453</v>
      </c>
      <c r="DH3" s="537"/>
      <c r="DI3" s="537"/>
      <c r="DJ3" s="537"/>
      <c r="DK3" s="537"/>
      <c r="DL3" s="537"/>
      <c r="DM3" s="537"/>
      <c r="DN3" s="537"/>
      <c r="DO3" s="537" t="s">
        <v>2453</v>
      </c>
      <c r="DP3" s="537"/>
      <c r="DQ3" s="537"/>
      <c r="DR3" s="537"/>
      <c r="DS3" s="537"/>
      <c r="DT3" s="537"/>
      <c r="DU3" s="537"/>
      <c r="DV3" s="537"/>
      <c r="DW3" s="537" t="s">
        <v>2453</v>
      </c>
      <c r="DX3" s="537"/>
      <c r="DY3" s="537"/>
      <c r="DZ3" s="537"/>
      <c r="EA3" s="537"/>
      <c r="EB3" s="537"/>
      <c r="EC3" s="537"/>
      <c r="ED3" s="537"/>
      <c r="EE3" s="537" t="s">
        <v>2453</v>
      </c>
      <c r="EF3" s="537"/>
      <c r="EG3" s="537"/>
      <c r="EH3" s="537"/>
      <c r="EI3" s="537"/>
      <c r="EJ3" s="537"/>
      <c r="EK3" s="537"/>
      <c r="EL3" s="537"/>
      <c r="EM3" s="537" t="s">
        <v>2453</v>
      </c>
      <c r="EN3" s="537"/>
      <c r="EO3" s="537"/>
      <c r="EP3" s="537"/>
      <c r="EQ3" s="537"/>
      <c r="ER3" s="537"/>
      <c r="ES3" s="537"/>
      <c r="ET3" s="537"/>
      <c r="EU3" s="537" t="s">
        <v>2453</v>
      </c>
      <c r="EV3" s="537"/>
      <c r="EW3" s="537"/>
      <c r="EX3" s="537"/>
      <c r="EY3" s="537"/>
      <c r="EZ3" s="537"/>
      <c r="FA3" s="537"/>
      <c r="FB3" s="537"/>
      <c r="FC3" s="537" t="s">
        <v>2453</v>
      </c>
      <c r="FD3" s="537"/>
      <c r="FE3" s="537"/>
      <c r="FF3" s="537"/>
      <c r="FG3" s="537"/>
      <c r="FH3" s="537"/>
      <c r="FI3" s="537"/>
      <c r="FJ3" s="537"/>
      <c r="FK3" s="537" t="s">
        <v>2453</v>
      </c>
      <c r="FL3" s="537"/>
      <c r="FM3" s="537"/>
      <c r="FN3" s="537"/>
      <c r="FO3" s="537"/>
      <c r="FP3" s="537"/>
      <c r="FQ3" s="537"/>
      <c r="FR3" s="537"/>
      <c r="FS3" s="537" t="s">
        <v>2453</v>
      </c>
      <c r="FT3" s="537"/>
      <c r="FU3" s="537"/>
      <c r="FV3" s="537"/>
      <c r="FW3" s="537"/>
      <c r="FX3" s="537"/>
      <c r="FY3" s="537"/>
      <c r="FZ3" s="537"/>
      <c r="GA3" s="537" t="s">
        <v>2453</v>
      </c>
      <c r="GB3" s="537"/>
      <c r="GC3" s="537"/>
      <c r="GD3" s="537"/>
      <c r="GE3" s="537"/>
      <c r="GF3" s="537"/>
      <c r="GG3" s="537"/>
      <c r="GH3" s="537"/>
      <c r="GI3" s="537" t="s">
        <v>2453</v>
      </c>
      <c r="GJ3" s="537"/>
      <c r="GK3" s="537"/>
      <c r="GL3" s="537"/>
      <c r="GM3" s="537"/>
      <c r="GN3" s="537"/>
      <c r="GO3" s="537"/>
      <c r="GP3" s="537"/>
      <c r="GQ3" s="537" t="s">
        <v>2453</v>
      </c>
      <c r="GR3" s="537"/>
      <c r="GS3" s="537"/>
      <c r="GT3" s="537"/>
      <c r="GU3" s="537"/>
      <c r="GV3" s="537"/>
      <c r="GW3" s="537"/>
      <c r="GX3" s="537"/>
      <c r="GY3" s="537" t="s">
        <v>2453</v>
      </c>
      <c r="GZ3" s="537"/>
      <c r="HA3" s="537"/>
      <c r="HB3" s="537"/>
      <c r="HC3" s="537"/>
      <c r="HD3" s="537"/>
      <c r="HE3" s="537"/>
      <c r="HF3" s="537"/>
      <c r="HG3" s="537" t="s">
        <v>2453</v>
      </c>
      <c r="HH3" s="537"/>
      <c r="HI3" s="537"/>
      <c r="HJ3" s="537"/>
      <c r="HK3" s="537"/>
      <c r="HL3" s="537"/>
      <c r="HM3" s="537"/>
      <c r="HN3" s="537"/>
      <c r="HO3" s="537" t="s">
        <v>2453</v>
      </c>
      <c r="HP3" s="537"/>
      <c r="HQ3" s="537"/>
      <c r="HR3" s="537"/>
      <c r="HS3" s="537"/>
      <c r="HT3" s="537"/>
      <c r="HU3" s="537"/>
      <c r="HV3" s="537"/>
      <c r="HW3" s="537" t="s">
        <v>2453</v>
      </c>
      <c r="HX3" s="537"/>
      <c r="HY3" s="537"/>
      <c r="HZ3" s="537"/>
      <c r="IA3" s="537"/>
      <c r="IB3" s="537"/>
      <c r="IC3" s="537"/>
      <c r="ID3" s="537"/>
      <c r="IE3" s="537" t="s">
        <v>2453</v>
      </c>
      <c r="IF3" s="537"/>
      <c r="IG3" s="537"/>
      <c r="IH3" s="537"/>
      <c r="II3" s="537"/>
      <c r="IJ3" s="537"/>
      <c r="IK3" s="537"/>
      <c r="IL3" s="537"/>
      <c r="IM3" s="537" t="s">
        <v>2453</v>
      </c>
      <c r="IN3" s="537"/>
      <c r="IO3" s="537"/>
      <c r="IP3" s="537"/>
      <c r="IQ3" s="537"/>
      <c r="IR3" s="537"/>
      <c r="IS3" s="537"/>
      <c r="IT3" s="537"/>
      <c r="IU3" s="537" t="s">
        <v>2453</v>
      </c>
      <c r="IV3" s="537"/>
      <c r="IW3" s="537"/>
      <c r="IX3" s="537"/>
      <c r="IY3" s="537"/>
      <c r="IZ3" s="537"/>
      <c r="JA3" s="537"/>
      <c r="JB3" s="537"/>
      <c r="JC3" s="537" t="s">
        <v>2453</v>
      </c>
      <c r="JD3" s="537"/>
      <c r="JE3" s="537"/>
      <c r="JF3" s="537"/>
      <c r="JG3" s="537"/>
      <c r="JH3" s="537"/>
      <c r="JI3" s="537"/>
      <c r="JJ3" s="537"/>
      <c r="JK3" s="537" t="s">
        <v>2453</v>
      </c>
      <c r="JL3" s="537"/>
      <c r="JM3" s="537"/>
      <c r="JN3" s="537"/>
      <c r="JO3" s="537"/>
      <c r="JP3" s="537"/>
      <c r="JQ3" s="537"/>
      <c r="JR3" s="537"/>
      <c r="JS3" s="537" t="s">
        <v>2453</v>
      </c>
      <c r="JT3" s="537"/>
      <c r="JU3" s="537"/>
      <c r="JV3" s="537"/>
      <c r="JW3" s="537"/>
      <c r="JX3" s="537"/>
      <c r="JY3" s="537"/>
      <c r="JZ3" s="537"/>
      <c r="KA3" s="537" t="s">
        <v>2453</v>
      </c>
      <c r="KB3" s="537"/>
      <c r="KC3" s="537"/>
      <c r="KD3" s="537"/>
      <c r="KE3" s="537"/>
      <c r="KF3" s="537"/>
      <c r="KG3" s="537"/>
      <c r="KH3" s="537"/>
      <c r="KI3" s="537" t="s">
        <v>2453</v>
      </c>
      <c r="KJ3" s="537"/>
      <c r="KK3" s="537"/>
      <c r="KL3" s="537"/>
      <c r="KM3" s="537"/>
      <c r="KN3" s="537"/>
      <c r="KO3" s="537"/>
      <c r="KP3" s="537"/>
      <c r="KQ3" s="537" t="s">
        <v>2453</v>
      </c>
      <c r="KR3" s="537"/>
      <c r="KS3" s="537"/>
      <c r="KT3" s="537"/>
      <c r="KU3" s="537"/>
      <c r="KV3" s="537"/>
      <c r="KW3" s="537"/>
      <c r="KX3" s="537"/>
      <c r="KY3" s="537" t="s">
        <v>2453</v>
      </c>
      <c r="KZ3" s="537"/>
      <c r="LA3" s="537"/>
      <c r="LB3" s="537"/>
      <c r="LC3" s="537"/>
      <c r="LD3" s="537"/>
      <c r="LE3" s="537"/>
      <c r="LF3" s="537"/>
      <c r="LG3" s="537" t="s">
        <v>2453</v>
      </c>
      <c r="LH3" s="537"/>
      <c r="LI3" s="537"/>
      <c r="LJ3" s="537"/>
      <c r="LK3" s="537"/>
      <c r="LL3" s="537"/>
      <c r="LM3" s="537"/>
      <c r="LN3" s="537"/>
      <c r="LO3" s="537" t="s">
        <v>2453</v>
      </c>
      <c r="LP3" s="537"/>
      <c r="LQ3" s="537"/>
      <c r="LR3" s="537"/>
      <c r="LS3" s="537"/>
      <c r="LT3" s="537"/>
      <c r="LU3" s="537"/>
      <c r="LV3" s="537"/>
      <c r="LW3" s="537" t="s">
        <v>2453</v>
      </c>
      <c r="LX3" s="537"/>
      <c r="LY3" s="537"/>
      <c r="LZ3" s="537"/>
      <c r="MA3" s="537"/>
      <c r="MB3" s="537"/>
      <c r="MC3" s="537"/>
      <c r="MD3" s="537"/>
      <c r="ME3" s="537" t="s">
        <v>2453</v>
      </c>
      <c r="MF3" s="537"/>
      <c r="MG3" s="537"/>
      <c r="MH3" s="537"/>
      <c r="MI3" s="537"/>
      <c r="MJ3" s="537"/>
      <c r="MK3" s="537"/>
      <c r="ML3" s="537"/>
      <c r="MM3" s="537" t="s">
        <v>2453</v>
      </c>
      <c r="MN3" s="537"/>
      <c r="MO3" s="537"/>
      <c r="MP3" s="537"/>
      <c r="MQ3" s="537"/>
      <c r="MR3" s="537"/>
      <c r="MS3" s="537"/>
      <c r="MT3" s="537"/>
      <c r="MU3" s="537" t="s">
        <v>2453</v>
      </c>
      <c r="MV3" s="537"/>
      <c r="MW3" s="537"/>
      <c r="MX3" s="537"/>
      <c r="MY3" s="537"/>
      <c r="MZ3" s="537"/>
      <c r="NA3" s="537"/>
      <c r="NB3" s="537"/>
      <c r="NC3" s="537" t="s">
        <v>2453</v>
      </c>
      <c r="ND3" s="537"/>
      <c r="NE3" s="537"/>
      <c r="NF3" s="537"/>
      <c r="NG3" s="537"/>
      <c r="NH3" s="537"/>
      <c r="NI3" s="537"/>
      <c r="NJ3" s="537"/>
      <c r="NK3" s="537" t="s">
        <v>2453</v>
      </c>
      <c r="NL3" s="537"/>
      <c r="NM3" s="537"/>
      <c r="NN3" s="537"/>
      <c r="NO3" s="537"/>
      <c r="NP3" s="537"/>
      <c r="NQ3" s="537"/>
      <c r="NR3" s="537"/>
      <c r="NS3" s="537" t="s">
        <v>2453</v>
      </c>
      <c r="NT3" s="537"/>
      <c r="NU3" s="537"/>
      <c r="NV3" s="537"/>
      <c r="NW3" s="537"/>
      <c r="NX3" s="537"/>
      <c r="NY3" s="537"/>
      <c r="NZ3" s="537"/>
      <c r="OA3" s="537" t="s">
        <v>2453</v>
      </c>
      <c r="OB3" s="537"/>
      <c r="OC3" s="537"/>
      <c r="OD3" s="537"/>
      <c r="OE3" s="537"/>
      <c r="OF3" s="537"/>
      <c r="OG3" s="537"/>
      <c r="OH3" s="537"/>
      <c r="OI3" s="537" t="s">
        <v>2453</v>
      </c>
      <c r="OJ3" s="537"/>
      <c r="OK3" s="537"/>
      <c r="OL3" s="537"/>
      <c r="OM3" s="537"/>
      <c r="ON3" s="537"/>
      <c r="OO3" s="537"/>
      <c r="OP3" s="537"/>
      <c r="OQ3" s="537" t="s">
        <v>2453</v>
      </c>
      <c r="OR3" s="537"/>
      <c r="OS3" s="537"/>
      <c r="OT3" s="537"/>
      <c r="OU3" s="537"/>
      <c r="OV3" s="537"/>
      <c r="OW3" s="537"/>
      <c r="OX3" s="537"/>
      <c r="OY3" s="537" t="s">
        <v>2453</v>
      </c>
      <c r="OZ3" s="537"/>
      <c r="PA3" s="537"/>
      <c r="PB3" s="537"/>
      <c r="PC3" s="537"/>
      <c r="PD3" s="537"/>
      <c r="PE3" s="537"/>
      <c r="PF3" s="537"/>
      <c r="PG3" s="537" t="s">
        <v>2453</v>
      </c>
      <c r="PH3" s="537"/>
      <c r="PI3" s="537"/>
      <c r="PJ3" s="537"/>
      <c r="PK3" s="537"/>
      <c r="PL3" s="537"/>
      <c r="PM3" s="537"/>
      <c r="PN3" s="537"/>
      <c r="PO3" s="537" t="s">
        <v>2453</v>
      </c>
      <c r="PP3" s="537"/>
      <c r="PQ3" s="537"/>
      <c r="PR3" s="537"/>
      <c r="PS3" s="537"/>
      <c r="PT3" s="537"/>
      <c r="PU3" s="537"/>
      <c r="PV3" s="537"/>
      <c r="PW3" s="537" t="s">
        <v>2453</v>
      </c>
      <c r="PX3" s="537"/>
      <c r="PY3" s="537"/>
      <c r="PZ3" s="537"/>
      <c r="QA3" s="537"/>
      <c r="QB3" s="537"/>
      <c r="QC3" s="537"/>
      <c r="QD3" s="537"/>
      <c r="QE3" s="537" t="s">
        <v>2453</v>
      </c>
      <c r="QF3" s="537"/>
      <c r="QG3" s="537"/>
      <c r="QH3" s="537"/>
      <c r="QI3" s="537"/>
      <c r="QJ3" s="537"/>
      <c r="QK3" s="537"/>
      <c r="QL3" s="537"/>
      <c r="QM3" s="537" t="s">
        <v>2453</v>
      </c>
      <c r="QN3" s="537"/>
      <c r="QO3" s="537"/>
      <c r="QP3" s="537"/>
      <c r="QQ3" s="537"/>
      <c r="QR3" s="537"/>
      <c r="QS3" s="537"/>
      <c r="QT3" s="537"/>
      <c r="QU3" s="537" t="s">
        <v>2453</v>
      </c>
      <c r="QV3" s="537"/>
      <c r="QW3" s="537"/>
      <c r="QX3" s="537"/>
      <c r="QY3" s="537"/>
      <c r="QZ3" s="537"/>
      <c r="RA3" s="537"/>
      <c r="RB3" s="537"/>
      <c r="RC3" s="537" t="s">
        <v>2453</v>
      </c>
      <c r="RD3" s="537"/>
      <c r="RE3" s="537"/>
      <c r="RF3" s="537"/>
      <c r="RG3" s="537"/>
      <c r="RH3" s="537"/>
      <c r="RI3" s="537"/>
      <c r="RJ3" s="537"/>
      <c r="RK3" s="537" t="s">
        <v>2453</v>
      </c>
      <c r="RL3" s="537"/>
      <c r="RM3" s="537"/>
      <c r="RN3" s="537"/>
      <c r="RO3" s="537"/>
      <c r="RP3" s="537"/>
      <c r="RQ3" s="537"/>
      <c r="RR3" s="537"/>
      <c r="RS3" s="537" t="s">
        <v>2453</v>
      </c>
      <c r="RT3" s="537"/>
      <c r="RU3" s="537"/>
      <c r="RV3" s="537"/>
      <c r="RW3" s="537"/>
      <c r="RX3" s="537"/>
      <c r="RY3" s="537"/>
      <c r="RZ3" s="537"/>
      <c r="SA3" s="537" t="s">
        <v>2453</v>
      </c>
      <c r="SB3" s="537"/>
      <c r="SC3" s="537"/>
      <c r="SD3" s="537"/>
      <c r="SE3" s="537"/>
      <c r="SF3" s="537"/>
      <c r="SG3" s="537"/>
      <c r="SH3" s="537"/>
      <c r="SI3" s="537" t="s">
        <v>2453</v>
      </c>
      <c r="SJ3" s="537"/>
      <c r="SK3" s="537"/>
      <c r="SL3" s="537"/>
      <c r="SM3" s="537"/>
      <c r="SN3" s="537"/>
      <c r="SO3" s="537"/>
      <c r="SP3" s="537"/>
      <c r="SQ3" s="537" t="s">
        <v>2453</v>
      </c>
      <c r="SR3" s="537"/>
      <c r="SS3" s="537"/>
      <c r="ST3" s="537"/>
      <c r="SU3" s="537"/>
      <c r="SV3" s="537"/>
      <c r="SW3" s="537"/>
      <c r="SX3" s="537"/>
      <c r="SY3" s="537" t="s">
        <v>2453</v>
      </c>
      <c r="SZ3" s="537"/>
      <c r="TA3" s="537"/>
      <c r="TB3" s="537"/>
      <c r="TC3" s="537"/>
      <c r="TD3" s="537"/>
      <c r="TE3" s="537"/>
      <c r="TF3" s="537"/>
      <c r="TG3" s="537" t="s">
        <v>2453</v>
      </c>
      <c r="TH3" s="537"/>
      <c r="TI3" s="537"/>
      <c r="TJ3" s="537"/>
      <c r="TK3" s="537"/>
      <c r="TL3" s="537"/>
      <c r="TM3" s="537"/>
      <c r="TN3" s="537"/>
      <c r="TO3" s="537" t="s">
        <v>2453</v>
      </c>
      <c r="TP3" s="537"/>
      <c r="TQ3" s="537"/>
      <c r="TR3" s="537"/>
      <c r="TS3" s="537"/>
      <c r="TT3" s="537"/>
      <c r="TU3" s="537"/>
      <c r="TV3" s="537"/>
      <c r="TW3" s="537" t="s">
        <v>2453</v>
      </c>
      <c r="TX3" s="537"/>
      <c r="TY3" s="537"/>
      <c r="TZ3" s="537"/>
      <c r="UA3" s="537"/>
      <c r="UB3" s="537"/>
      <c r="UC3" s="537"/>
      <c r="UD3" s="537"/>
      <c r="UE3" s="537" t="s">
        <v>2453</v>
      </c>
      <c r="UF3" s="537"/>
      <c r="UG3" s="537"/>
      <c r="UH3" s="537"/>
      <c r="UI3" s="537"/>
      <c r="UJ3" s="537"/>
      <c r="UK3" s="537"/>
      <c r="UL3" s="537"/>
      <c r="UM3" s="537" t="s">
        <v>2453</v>
      </c>
      <c r="UN3" s="537"/>
      <c r="UO3" s="537"/>
      <c r="UP3" s="537"/>
      <c r="UQ3" s="537"/>
      <c r="UR3" s="537"/>
      <c r="US3" s="537"/>
      <c r="UT3" s="537"/>
      <c r="UU3" s="537" t="s">
        <v>2453</v>
      </c>
      <c r="UV3" s="537"/>
      <c r="UW3" s="537"/>
      <c r="UX3" s="537"/>
      <c r="UY3" s="537"/>
      <c r="UZ3" s="537"/>
      <c r="VA3" s="537"/>
      <c r="VB3" s="537"/>
      <c r="VC3" s="537" t="s">
        <v>2453</v>
      </c>
      <c r="VD3" s="537"/>
      <c r="VE3" s="537"/>
      <c r="VF3" s="537"/>
      <c r="VG3" s="537"/>
      <c r="VH3" s="537"/>
      <c r="VI3" s="537"/>
      <c r="VJ3" s="537"/>
      <c r="VK3" s="537" t="s">
        <v>2453</v>
      </c>
      <c r="VL3" s="537"/>
      <c r="VM3" s="537"/>
      <c r="VN3" s="537"/>
      <c r="VO3" s="537"/>
      <c r="VP3" s="537"/>
      <c r="VQ3" s="537"/>
      <c r="VR3" s="537"/>
      <c r="VS3" s="537" t="s">
        <v>2453</v>
      </c>
      <c r="VT3" s="537"/>
      <c r="VU3" s="537"/>
      <c r="VV3" s="537"/>
      <c r="VW3" s="537"/>
      <c r="VX3" s="537"/>
      <c r="VY3" s="537"/>
      <c r="VZ3" s="537"/>
      <c r="WA3" s="537" t="s">
        <v>2453</v>
      </c>
      <c r="WB3" s="537"/>
      <c r="WC3" s="537"/>
      <c r="WD3" s="537"/>
      <c r="WE3" s="537"/>
      <c r="WF3" s="537"/>
      <c r="WG3" s="537"/>
      <c r="WH3" s="537"/>
      <c r="WI3" s="537" t="s">
        <v>2453</v>
      </c>
      <c r="WJ3" s="537"/>
      <c r="WK3" s="537"/>
      <c r="WL3" s="537"/>
      <c r="WM3" s="537"/>
      <c r="WN3" s="537"/>
      <c r="WO3" s="537"/>
      <c r="WP3" s="537"/>
      <c r="WQ3" s="537" t="s">
        <v>2453</v>
      </c>
      <c r="WR3" s="537"/>
      <c r="WS3" s="537"/>
      <c r="WT3" s="537"/>
      <c r="WU3" s="537"/>
      <c r="WV3" s="537"/>
      <c r="WW3" s="537"/>
      <c r="WX3" s="537"/>
      <c r="WY3" s="537" t="s">
        <v>2453</v>
      </c>
      <c r="WZ3" s="537"/>
      <c r="XA3" s="537"/>
      <c r="XB3" s="537"/>
      <c r="XC3" s="537"/>
      <c r="XD3" s="537"/>
      <c r="XE3" s="537"/>
      <c r="XF3" s="537"/>
      <c r="XG3" s="537" t="s">
        <v>2453</v>
      </c>
      <c r="XH3" s="537"/>
      <c r="XI3" s="537"/>
      <c r="XJ3" s="537"/>
      <c r="XK3" s="537"/>
      <c r="XL3" s="537"/>
      <c r="XM3" s="537"/>
      <c r="XN3" s="537"/>
      <c r="XO3" s="537" t="s">
        <v>2453</v>
      </c>
      <c r="XP3" s="537"/>
      <c r="XQ3" s="537"/>
      <c r="XR3" s="537"/>
      <c r="XS3" s="537"/>
      <c r="XT3" s="537"/>
      <c r="XU3" s="537"/>
      <c r="XV3" s="537"/>
      <c r="XW3" s="537" t="s">
        <v>2453</v>
      </c>
      <c r="XX3" s="537"/>
      <c r="XY3" s="537"/>
      <c r="XZ3" s="537"/>
      <c r="YA3" s="537"/>
      <c r="YB3" s="537"/>
      <c r="YC3" s="537"/>
      <c r="YD3" s="537"/>
      <c r="YE3" s="537" t="s">
        <v>2453</v>
      </c>
      <c r="YF3" s="537"/>
      <c r="YG3" s="537"/>
      <c r="YH3" s="537"/>
      <c r="YI3" s="537"/>
      <c r="YJ3" s="537"/>
      <c r="YK3" s="537"/>
      <c r="YL3" s="537"/>
      <c r="YM3" s="537" t="s">
        <v>2453</v>
      </c>
      <c r="YN3" s="537"/>
      <c r="YO3" s="537"/>
      <c r="YP3" s="537"/>
      <c r="YQ3" s="537"/>
      <c r="YR3" s="537"/>
      <c r="YS3" s="537"/>
      <c r="YT3" s="537"/>
      <c r="YU3" s="537" t="s">
        <v>2453</v>
      </c>
      <c r="YV3" s="537"/>
      <c r="YW3" s="537"/>
      <c r="YX3" s="537"/>
      <c r="YY3" s="537"/>
      <c r="YZ3" s="537"/>
      <c r="ZA3" s="537"/>
      <c r="ZB3" s="537"/>
      <c r="ZC3" s="537" t="s">
        <v>2453</v>
      </c>
      <c r="ZD3" s="537"/>
      <c r="ZE3" s="537"/>
      <c r="ZF3" s="537"/>
      <c r="ZG3" s="537"/>
      <c r="ZH3" s="537"/>
      <c r="ZI3" s="537"/>
      <c r="ZJ3" s="537"/>
      <c r="ZK3" s="537" t="s">
        <v>2453</v>
      </c>
      <c r="ZL3" s="537"/>
      <c r="ZM3" s="537"/>
      <c r="ZN3" s="537"/>
      <c r="ZO3" s="537"/>
      <c r="ZP3" s="537"/>
      <c r="ZQ3" s="537"/>
      <c r="ZR3" s="537"/>
      <c r="ZS3" s="537" t="s">
        <v>2453</v>
      </c>
      <c r="ZT3" s="537"/>
      <c r="ZU3" s="537"/>
      <c r="ZV3" s="537"/>
      <c r="ZW3" s="537"/>
      <c r="ZX3" s="537"/>
      <c r="ZY3" s="537"/>
      <c r="ZZ3" s="537"/>
      <c r="AAA3" s="537" t="s">
        <v>2453</v>
      </c>
      <c r="AAB3" s="537"/>
      <c r="AAC3" s="537"/>
      <c r="AAD3" s="537"/>
      <c r="AAE3" s="537"/>
      <c r="AAF3" s="537"/>
      <c r="AAG3" s="537"/>
      <c r="AAH3" s="537"/>
      <c r="AAI3" s="537" t="s">
        <v>2453</v>
      </c>
      <c r="AAJ3" s="537"/>
      <c r="AAK3" s="537"/>
      <c r="AAL3" s="537"/>
      <c r="AAM3" s="537"/>
      <c r="AAN3" s="537"/>
      <c r="AAO3" s="537"/>
      <c r="AAP3" s="537"/>
      <c r="AAQ3" s="537" t="s">
        <v>2453</v>
      </c>
      <c r="AAR3" s="537"/>
      <c r="AAS3" s="537"/>
      <c r="AAT3" s="537"/>
      <c r="AAU3" s="537"/>
      <c r="AAV3" s="537"/>
      <c r="AAW3" s="537"/>
      <c r="AAX3" s="537"/>
      <c r="AAY3" s="537" t="s">
        <v>2453</v>
      </c>
      <c r="AAZ3" s="537"/>
      <c r="ABA3" s="537"/>
      <c r="ABB3" s="537"/>
      <c r="ABC3" s="537"/>
      <c r="ABD3" s="537"/>
      <c r="ABE3" s="537"/>
      <c r="ABF3" s="537"/>
      <c r="ABG3" s="537" t="s">
        <v>2453</v>
      </c>
      <c r="ABH3" s="537"/>
      <c r="ABI3" s="537"/>
      <c r="ABJ3" s="537"/>
      <c r="ABK3" s="537"/>
      <c r="ABL3" s="537"/>
      <c r="ABM3" s="537"/>
      <c r="ABN3" s="537"/>
      <c r="ABO3" s="537" t="s">
        <v>2453</v>
      </c>
      <c r="ABP3" s="537"/>
      <c r="ABQ3" s="537"/>
      <c r="ABR3" s="537"/>
      <c r="ABS3" s="537"/>
      <c r="ABT3" s="537"/>
      <c r="ABU3" s="537"/>
      <c r="ABV3" s="537"/>
      <c r="ABW3" s="537" t="s">
        <v>2453</v>
      </c>
      <c r="ABX3" s="537"/>
      <c r="ABY3" s="537"/>
      <c r="ABZ3" s="537"/>
      <c r="ACA3" s="537"/>
      <c r="ACB3" s="537"/>
      <c r="ACC3" s="537"/>
      <c r="ACD3" s="537"/>
      <c r="ACE3" s="537" t="s">
        <v>2453</v>
      </c>
      <c r="ACF3" s="537"/>
      <c r="ACG3" s="537"/>
      <c r="ACH3" s="537"/>
      <c r="ACI3" s="537"/>
      <c r="ACJ3" s="537"/>
      <c r="ACK3" s="537"/>
      <c r="ACL3" s="537"/>
      <c r="ACM3" s="537" t="s">
        <v>2453</v>
      </c>
      <c r="ACN3" s="537"/>
      <c r="ACO3" s="537"/>
      <c r="ACP3" s="537"/>
      <c r="ACQ3" s="537"/>
      <c r="ACR3" s="537"/>
      <c r="ACS3" s="537"/>
      <c r="ACT3" s="537"/>
      <c r="ACU3" s="537" t="s">
        <v>2453</v>
      </c>
      <c r="ACV3" s="537"/>
      <c r="ACW3" s="537"/>
      <c r="ACX3" s="537"/>
      <c r="ACY3" s="537"/>
      <c r="ACZ3" s="537"/>
      <c r="ADA3" s="537"/>
      <c r="ADB3" s="537"/>
      <c r="ADC3" s="537" t="s">
        <v>2453</v>
      </c>
      <c r="ADD3" s="537"/>
      <c r="ADE3" s="537"/>
      <c r="ADF3" s="537"/>
      <c r="ADG3" s="537"/>
      <c r="ADH3" s="537"/>
      <c r="ADI3" s="537"/>
      <c r="ADJ3" s="537"/>
      <c r="ADK3" s="537" t="s">
        <v>2453</v>
      </c>
      <c r="ADL3" s="537"/>
      <c r="ADM3" s="537"/>
      <c r="ADN3" s="537"/>
      <c r="ADO3" s="537"/>
      <c r="ADP3" s="537"/>
      <c r="ADQ3" s="537"/>
      <c r="ADR3" s="537"/>
      <c r="ADS3" s="537" t="s">
        <v>2453</v>
      </c>
      <c r="ADT3" s="537"/>
      <c r="ADU3" s="537"/>
      <c r="ADV3" s="537"/>
      <c r="ADW3" s="537"/>
      <c r="ADX3" s="537"/>
      <c r="ADY3" s="537"/>
      <c r="ADZ3" s="537"/>
      <c r="AEA3" s="537" t="s">
        <v>2453</v>
      </c>
      <c r="AEB3" s="537"/>
      <c r="AEC3" s="537"/>
      <c r="AED3" s="537"/>
      <c r="AEE3" s="537"/>
      <c r="AEF3" s="537"/>
      <c r="AEG3" s="537"/>
      <c r="AEH3" s="537"/>
      <c r="AEI3" s="537" t="s">
        <v>2453</v>
      </c>
      <c r="AEJ3" s="537"/>
      <c r="AEK3" s="537"/>
      <c r="AEL3" s="537"/>
      <c r="AEM3" s="537"/>
      <c r="AEN3" s="537"/>
      <c r="AEO3" s="537"/>
      <c r="AEP3" s="537"/>
      <c r="AEQ3" s="537" t="s">
        <v>2453</v>
      </c>
      <c r="AER3" s="537"/>
      <c r="AES3" s="537"/>
      <c r="AET3" s="537"/>
      <c r="AEU3" s="537"/>
      <c r="AEV3" s="537"/>
      <c r="AEW3" s="537"/>
      <c r="AEX3" s="537"/>
      <c r="AEY3" s="537" t="s">
        <v>2453</v>
      </c>
      <c r="AEZ3" s="537"/>
      <c r="AFA3" s="537"/>
      <c r="AFB3" s="537"/>
      <c r="AFC3" s="537"/>
      <c r="AFD3" s="537"/>
      <c r="AFE3" s="537"/>
      <c r="AFF3" s="537"/>
      <c r="AFG3" s="537" t="s">
        <v>2453</v>
      </c>
      <c r="AFH3" s="537"/>
      <c r="AFI3" s="537"/>
      <c r="AFJ3" s="537"/>
      <c r="AFK3" s="537"/>
      <c r="AFL3" s="537"/>
      <c r="AFM3" s="537"/>
      <c r="AFN3" s="537"/>
      <c r="AFO3" s="537" t="s">
        <v>2453</v>
      </c>
      <c r="AFP3" s="537"/>
      <c r="AFQ3" s="537"/>
      <c r="AFR3" s="537"/>
      <c r="AFS3" s="537"/>
      <c r="AFT3" s="537"/>
      <c r="AFU3" s="537"/>
      <c r="AFV3" s="537"/>
      <c r="AFW3" s="537" t="s">
        <v>2453</v>
      </c>
      <c r="AFX3" s="537"/>
      <c r="AFY3" s="537"/>
      <c r="AFZ3" s="537"/>
      <c r="AGA3" s="537"/>
      <c r="AGB3" s="537"/>
      <c r="AGC3" s="537"/>
      <c r="AGD3" s="537"/>
      <c r="AGE3" s="537" t="s">
        <v>2453</v>
      </c>
      <c r="AGF3" s="537"/>
      <c r="AGG3" s="537"/>
      <c r="AGH3" s="537"/>
      <c r="AGI3" s="537"/>
      <c r="AGJ3" s="537"/>
      <c r="AGK3" s="537"/>
      <c r="AGL3" s="537"/>
      <c r="AGM3" s="537" t="s">
        <v>2453</v>
      </c>
      <c r="AGN3" s="537"/>
      <c r="AGO3" s="537"/>
      <c r="AGP3" s="537"/>
      <c r="AGQ3" s="537"/>
      <c r="AGR3" s="537"/>
      <c r="AGS3" s="537"/>
      <c r="AGT3" s="537"/>
      <c r="AGU3" s="537" t="s">
        <v>2453</v>
      </c>
      <c r="AGV3" s="537"/>
      <c r="AGW3" s="537"/>
      <c r="AGX3" s="537"/>
      <c r="AGY3" s="537"/>
      <c r="AGZ3" s="537"/>
      <c r="AHA3" s="537"/>
      <c r="AHB3" s="537"/>
      <c r="AHC3" s="537" t="s">
        <v>2453</v>
      </c>
      <c r="AHD3" s="537"/>
      <c r="AHE3" s="537"/>
      <c r="AHF3" s="537"/>
      <c r="AHG3" s="537"/>
      <c r="AHH3" s="537"/>
      <c r="AHI3" s="537"/>
      <c r="AHJ3" s="537"/>
      <c r="AHK3" s="537" t="s">
        <v>2453</v>
      </c>
      <c r="AHL3" s="537"/>
      <c r="AHM3" s="537"/>
      <c r="AHN3" s="537"/>
      <c r="AHO3" s="537"/>
      <c r="AHP3" s="537"/>
      <c r="AHQ3" s="537"/>
      <c r="AHR3" s="537"/>
      <c r="AHS3" s="537" t="s">
        <v>2453</v>
      </c>
      <c r="AHT3" s="537"/>
      <c r="AHU3" s="537"/>
      <c r="AHV3" s="537"/>
      <c r="AHW3" s="537"/>
      <c r="AHX3" s="537"/>
      <c r="AHY3" s="537"/>
      <c r="AHZ3" s="537"/>
      <c r="AIA3" s="537" t="s">
        <v>2453</v>
      </c>
      <c r="AIB3" s="537"/>
      <c r="AIC3" s="537"/>
      <c r="AID3" s="537"/>
      <c r="AIE3" s="537"/>
      <c r="AIF3" s="537"/>
      <c r="AIG3" s="537"/>
      <c r="AIH3" s="537"/>
      <c r="AII3" s="537" t="s">
        <v>2453</v>
      </c>
      <c r="AIJ3" s="537"/>
      <c r="AIK3" s="537"/>
      <c r="AIL3" s="537"/>
      <c r="AIM3" s="537"/>
      <c r="AIN3" s="537"/>
      <c r="AIO3" s="537"/>
      <c r="AIP3" s="537"/>
      <c r="AIQ3" s="537" t="s">
        <v>2453</v>
      </c>
      <c r="AIR3" s="537"/>
      <c r="AIS3" s="537"/>
      <c r="AIT3" s="537"/>
      <c r="AIU3" s="537"/>
      <c r="AIV3" s="537"/>
      <c r="AIW3" s="537"/>
      <c r="AIX3" s="537"/>
      <c r="AIY3" s="537" t="s">
        <v>2453</v>
      </c>
      <c r="AIZ3" s="537"/>
      <c r="AJA3" s="537"/>
      <c r="AJB3" s="537"/>
      <c r="AJC3" s="537"/>
      <c r="AJD3" s="537"/>
      <c r="AJE3" s="537"/>
      <c r="AJF3" s="537"/>
      <c r="AJG3" s="537" t="s">
        <v>2453</v>
      </c>
      <c r="AJH3" s="537"/>
      <c r="AJI3" s="537"/>
      <c r="AJJ3" s="537"/>
      <c r="AJK3" s="537"/>
      <c r="AJL3" s="537"/>
      <c r="AJM3" s="537"/>
      <c r="AJN3" s="537"/>
      <c r="AJO3" s="537" t="s">
        <v>2453</v>
      </c>
      <c r="AJP3" s="537"/>
      <c r="AJQ3" s="537"/>
      <c r="AJR3" s="537"/>
      <c r="AJS3" s="537"/>
      <c r="AJT3" s="537"/>
      <c r="AJU3" s="537"/>
      <c r="AJV3" s="537"/>
      <c r="AJW3" s="537" t="s">
        <v>2453</v>
      </c>
      <c r="AJX3" s="537"/>
      <c r="AJY3" s="537"/>
      <c r="AJZ3" s="537"/>
      <c r="AKA3" s="537"/>
      <c r="AKB3" s="537"/>
      <c r="AKC3" s="537"/>
      <c r="AKD3" s="537"/>
      <c r="AKE3" s="537" t="s">
        <v>2453</v>
      </c>
      <c r="AKF3" s="537"/>
      <c r="AKG3" s="537"/>
      <c r="AKH3" s="537"/>
      <c r="AKI3" s="537"/>
      <c r="AKJ3" s="537"/>
      <c r="AKK3" s="537"/>
      <c r="AKL3" s="537"/>
      <c r="AKM3" s="537" t="s">
        <v>2453</v>
      </c>
      <c r="AKN3" s="537"/>
      <c r="AKO3" s="537"/>
      <c r="AKP3" s="537"/>
      <c r="AKQ3" s="537"/>
      <c r="AKR3" s="537"/>
      <c r="AKS3" s="537"/>
      <c r="AKT3" s="537"/>
      <c r="AKU3" s="537" t="s">
        <v>2453</v>
      </c>
      <c r="AKV3" s="537"/>
      <c r="AKW3" s="537"/>
      <c r="AKX3" s="537"/>
      <c r="AKY3" s="537"/>
      <c r="AKZ3" s="537"/>
      <c r="ALA3" s="537"/>
      <c r="ALB3" s="537"/>
      <c r="ALC3" s="537" t="s">
        <v>2453</v>
      </c>
      <c r="ALD3" s="537"/>
      <c r="ALE3" s="537"/>
      <c r="ALF3" s="537"/>
      <c r="ALG3" s="537"/>
      <c r="ALH3" s="537"/>
      <c r="ALI3" s="537"/>
      <c r="ALJ3" s="537"/>
      <c r="ALK3" s="537" t="s">
        <v>2453</v>
      </c>
      <c r="ALL3" s="537"/>
      <c r="ALM3" s="537"/>
      <c r="ALN3" s="537"/>
      <c r="ALO3" s="537"/>
      <c r="ALP3" s="537"/>
      <c r="ALQ3" s="537"/>
      <c r="ALR3" s="537"/>
      <c r="ALS3" s="537" t="s">
        <v>2453</v>
      </c>
      <c r="ALT3" s="537"/>
      <c r="ALU3" s="537"/>
      <c r="ALV3" s="537"/>
      <c r="ALW3" s="537"/>
      <c r="ALX3" s="537"/>
      <c r="ALY3" s="537"/>
      <c r="ALZ3" s="537"/>
      <c r="AMA3" s="537" t="s">
        <v>2453</v>
      </c>
      <c r="AMB3" s="537"/>
      <c r="AMC3" s="537"/>
      <c r="AMD3" s="537"/>
      <c r="AME3" s="537"/>
      <c r="AMF3" s="537"/>
      <c r="AMG3" s="537"/>
      <c r="AMH3" s="537"/>
      <c r="AMI3" s="537" t="s">
        <v>2453</v>
      </c>
      <c r="AMJ3" s="537"/>
      <c r="AMK3" s="537"/>
      <c r="AML3" s="537"/>
      <c r="AMM3" s="537"/>
      <c r="AMN3" s="537"/>
      <c r="AMO3" s="537"/>
      <c r="AMP3" s="537"/>
      <c r="AMQ3" s="537" t="s">
        <v>2453</v>
      </c>
      <c r="AMR3" s="537"/>
      <c r="AMS3" s="537"/>
      <c r="AMT3" s="537"/>
      <c r="AMU3" s="537"/>
      <c r="AMV3" s="537"/>
      <c r="AMW3" s="537"/>
      <c r="AMX3" s="537"/>
      <c r="AMY3" s="537" t="s">
        <v>2453</v>
      </c>
      <c r="AMZ3" s="537"/>
      <c r="ANA3" s="537"/>
      <c r="ANB3" s="537"/>
      <c r="ANC3" s="537"/>
      <c r="AND3" s="537"/>
      <c r="ANE3" s="537"/>
      <c r="ANF3" s="537"/>
      <c r="ANG3" s="537" t="s">
        <v>2453</v>
      </c>
      <c r="ANH3" s="537"/>
      <c r="ANI3" s="537"/>
      <c r="ANJ3" s="537"/>
      <c r="ANK3" s="537"/>
      <c r="ANL3" s="537"/>
      <c r="ANM3" s="537"/>
      <c r="ANN3" s="537"/>
      <c r="ANO3" s="537" t="s">
        <v>2453</v>
      </c>
      <c r="ANP3" s="537"/>
      <c r="ANQ3" s="537"/>
      <c r="ANR3" s="537"/>
      <c r="ANS3" s="537"/>
      <c r="ANT3" s="537"/>
      <c r="ANU3" s="537"/>
      <c r="ANV3" s="537"/>
      <c r="ANW3" s="537" t="s">
        <v>2453</v>
      </c>
      <c r="ANX3" s="537"/>
      <c r="ANY3" s="537"/>
      <c r="ANZ3" s="537"/>
      <c r="AOA3" s="537"/>
      <c r="AOB3" s="537"/>
      <c r="AOC3" s="537"/>
      <c r="AOD3" s="537"/>
      <c r="AOE3" s="537" t="s">
        <v>2453</v>
      </c>
      <c r="AOF3" s="537"/>
      <c r="AOG3" s="537"/>
      <c r="AOH3" s="537"/>
      <c r="AOI3" s="537"/>
      <c r="AOJ3" s="537"/>
      <c r="AOK3" s="537"/>
      <c r="AOL3" s="537"/>
      <c r="AOM3" s="537" t="s">
        <v>2453</v>
      </c>
      <c r="AON3" s="537"/>
      <c r="AOO3" s="537"/>
      <c r="AOP3" s="537"/>
      <c r="AOQ3" s="537"/>
      <c r="AOR3" s="537"/>
      <c r="AOS3" s="537"/>
      <c r="AOT3" s="537"/>
      <c r="AOU3" s="537" t="s">
        <v>2453</v>
      </c>
      <c r="AOV3" s="537"/>
      <c r="AOW3" s="537"/>
      <c r="AOX3" s="537"/>
      <c r="AOY3" s="537"/>
      <c r="AOZ3" s="537"/>
      <c r="APA3" s="537"/>
      <c r="APB3" s="537"/>
      <c r="APC3" s="537" t="s">
        <v>2453</v>
      </c>
      <c r="APD3" s="537"/>
      <c r="APE3" s="537"/>
      <c r="APF3" s="537"/>
      <c r="APG3" s="537"/>
      <c r="APH3" s="537"/>
      <c r="API3" s="537"/>
      <c r="APJ3" s="537"/>
      <c r="APK3" s="537" t="s">
        <v>2453</v>
      </c>
      <c r="APL3" s="537"/>
      <c r="APM3" s="537"/>
      <c r="APN3" s="537"/>
      <c r="APO3" s="537"/>
      <c r="APP3" s="537"/>
      <c r="APQ3" s="537"/>
      <c r="APR3" s="537"/>
      <c r="APS3" s="537" t="s">
        <v>2453</v>
      </c>
      <c r="APT3" s="537"/>
      <c r="APU3" s="537"/>
      <c r="APV3" s="537"/>
      <c r="APW3" s="537"/>
      <c r="APX3" s="537"/>
      <c r="APY3" s="537"/>
      <c r="APZ3" s="537"/>
      <c r="AQA3" s="537" t="s">
        <v>2453</v>
      </c>
      <c r="AQB3" s="537"/>
      <c r="AQC3" s="537"/>
      <c r="AQD3" s="537"/>
      <c r="AQE3" s="537"/>
      <c r="AQF3" s="537"/>
      <c r="AQG3" s="537"/>
      <c r="AQH3" s="537"/>
      <c r="AQI3" s="537" t="s">
        <v>2453</v>
      </c>
      <c r="AQJ3" s="537"/>
      <c r="AQK3" s="537"/>
      <c r="AQL3" s="537"/>
      <c r="AQM3" s="537"/>
      <c r="AQN3" s="537"/>
      <c r="AQO3" s="537"/>
      <c r="AQP3" s="537"/>
      <c r="AQQ3" s="537" t="s">
        <v>2453</v>
      </c>
      <c r="AQR3" s="537"/>
      <c r="AQS3" s="537"/>
      <c r="AQT3" s="537"/>
      <c r="AQU3" s="537"/>
      <c r="AQV3" s="537"/>
      <c r="AQW3" s="537"/>
      <c r="AQX3" s="537"/>
      <c r="AQY3" s="537" t="s">
        <v>2453</v>
      </c>
      <c r="AQZ3" s="537"/>
      <c r="ARA3" s="537"/>
      <c r="ARB3" s="537"/>
      <c r="ARC3" s="537"/>
      <c r="ARD3" s="537"/>
      <c r="ARE3" s="537"/>
      <c r="ARF3" s="537"/>
      <c r="ARG3" s="537" t="s">
        <v>2453</v>
      </c>
      <c r="ARH3" s="537"/>
      <c r="ARI3" s="537"/>
      <c r="ARJ3" s="537"/>
      <c r="ARK3" s="537"/>
      <c r="ARL3" s="537"/>
      <c r="ARM3" s="537"/>
      <c r="ARN3" s="537"/>
      <c r="ARO3" s="537" t="s">
        <v>2453</v>
      </c>
      <c r="ARP3" s="537"/>
      <c r="ARQ3" s="537"/>
      <c r="ARR3" s="537"/>
      <c r="ARS3" s="537"/>
      <c r="ART3" s="537"/>
      <c r="ARU3" s="537"/>
      <c r="ARV3" s="537"/>
      <c r="ARW3" s="537" t="s">
        <v>2453</v>
      </c>
      <c r="ARX3" s="537"/>
      <c r="ARY3" s="537"/>
      <c r="ARZ3" s="537"/>
      <c r="ASA3" s="537"/>
      <c r="ASB3" s="537"/>
      <c r="ASC3" s="537"/>
      <c r="ASD3" s="537"/>
      <c r="ASE3" s="537" t="s">
        <v>2453</v>
      </c>
      <c r="ASF3" s="537"/>
      <c r="ASG3" s="537"/>
      <c r="ASH3" s="537"/>
      <c r="ASI3" s="537"/>
      <c r="ASJ3" s="537"/>
      <c r="ASK3" s="537"/>
      <c r="ASL3" s="537"/>
      <c r="ASM3" s="537" t="s">
        <v>2453</v>
      </c>
      <c r="ASN3" s="537"/>
      <c r="ASO3" s="537"/>
      <c r="ASP3" s="537"/>
      <c r="ASQ3" s="537"/>
      <c r="ASR3" s="537"/>
      <c r="ASS3" s="537"/>
      <c r="AST3" s="537"/>
      <c r="ASU3" s="537" t="s">
        <v>2453</v>
      </c>
      <c r="ASV3" s="537"/>
      <c r="ASW3" s="537"/>
      <c r="ASX3" s="537"/>
      <c r="ASY3" s="537"/>
      <c r="ASZ3" s="537"/>
      <c r="ATA3" s="537"/>
      <c r="ATB3" s="537"/>
      <c r="ATC3" s="537" t="s">
        <v>2453</v>
      </c>
      <c r="ATD3" s="537"/>
      <c r="ATE3" s="537"/>
      <c r="ATF3" s="537"/>
      <c r="ATG3" s="537"/>
      <c r="ATH3" s="537"/>
      <c r="ATI3" s="537"/>
      <c r="ATJ3" s="537"/>
      <c r="ATK3" s="537" t="s">
        <v>2453</v>
      </c>
      <c r="ATL3" s="537"/>
      <c r="ATM3" s="537"/>
      <c r="ATN3" s="537"/>
      <c r="ATO3" s="537"/>
      <c r="ATP3" s="537"/>
      <c r="ATQ3" s="537"/>
      <c r="ATR3" s="537"/>
      <c r="ATS3" s="537" t="s">
        <v>2453</v>
      </c>
      <c r="ATT3" s="537"/>
      <c r="ATU3" s="537"/>
      <c r="ATV3" s="537"/>
      <c r="ATW3" s="537"/>
      <c r="ATX3" s="537"/>
      <c r="ATY3" s="537"/>
      <c r="ATZ3" s="537"/>
      <c r="AUA3" s="537" t="s">
        <v>2453</v>
      </c>
      <c r="AUB3" s="537"/>
      <c r="AUC3" s="537"/>
      <c r="AUD3" s="537"/>
      <c r="AUE3" s="537"/>
      <c r="AUF3" s="537"/>
      <c r="AUG3" s="537"/>
      <c r="AUH3" s="537"/>
      <c r="AUI3" s="537" t="s">
        <v>2453</v>
      </c>
      <c r="AUJ3" s="537"/>
      <c r="AUK3" s="537"/>
      <c r="AUL3" s="537"/>
      <c r="AUM3" s="537"/>
      <c r="AUN3" s="537"/>
      <c r="AUO3" s="537"/>
      <c r="AUP3" s="537"/>
      <c r="AUQ3" s="537" t="s">
        <v>2453</v>
      </c>
      <c r="AUR3" s="537"/>
      <c r="AUS3" s="537"/>
      <c r="AUT3" s="537"/>
      <c r="AUU3" s="537"/>
      <c r="AUV3" s="537"/>
      <c r="AUW3" s="537"/>
      <c r="AUX3" s="537"/>
      <c r="AUY3" s="537" t="s">
        <v>2453</v>
      </c>
      <c r="AUZ3" s="537"/>
      <c r="AVA3" s="537"/>
      <c r="AVB3" s="537"/>
      <c r="AVC3" s="537"/>
      <c r="AVD3" s="537"/>
      <c r="AVE3" s="537"/>
      <c r="AVF3" s="537"/>
      <c r="AVG3" s="537" t="s">
        <v>2453</v>
      </c>
      <c r="AVH3" s="537"/>
      <c r="AVI3" s="537"/>
      <c r="AVJ3" s="537"/>
      <c r="AVK3" s="537"/>
      <c r="AVL3" s="537"/>
      <c r="AVM3" s="537"/>
      <c r="AVN3" s="537"/>
      <c r="AVO3" s="537" t="s">
        <v>2453</v>
      </c>
      <c r="AVP3" s="537"/>
      <c r="AVQ3" s="537"/>
      <c r="AVR3" s="537"/>
      <c r="AVS3" s="537"/>
      <c r="AVT3" s="537"/>
      <c r="AVU3" s="537"/>
      <c r="AVV3" s="537"/>
      <c r="AVW3" s="537" t="s">
        <v>2453</v>
      </c>
      <c r="AVX3" s="537"/>
      <c r="AVY3" s="537"/>
      <c r="AVZ3" s="537"/>
      <c r="AWA3" s="537"/>
      <c r="AWB3" s="537"/>
      <c r="AWC3" s="537"/>
      <c r="AWD3" s="537"/>
      <c r="AWE3" s="537" t="s">
        <v>2453</v>
      </c>
      <c r="AWF3" s="537"/>
      <c r="AWG3" s="537"/>
      <c r="AWH3" s="537"/>
      <c r="AWI3" s="537"/>
      <c r="AWJ3" s="537"/>
      <c r="AWK3" s="537"/>
      <c r="AWL3" s="537"/>
      <c r="AWM3" s="537" t="s">
        <v>2453</v>
      </c>
      <c r="AWN3" s="537"/>
      <c r="AWO3" s="537"/>
      <c r="AWP3" s="537"/>
      <c r="AWQ3" s="537"/>
      <c r="AWR3" s="537"/>
      <c r="AWS3" s="537"/>
      <c r="AWT3" s="537"/>
      <c r="AWU3" s="537" t="s">
        <v>2453</v>
      </c>
      <c r="AWV3" s="537"/>
      <c r="AWW3" s="537"/>
      <c r="AWX3" s="537"/>
      <c r="AWY3" s="537"/>
      <c r="AWZ3" s="537"/>
      <c r="AXA3" s="537"/>
      <c r="AXB3" s="537"/>
      <c r="AXC3" s="537" t="s">
        <v>2453</v>
      </c>
      <c r="AXD3" s="537"/>
      <c r="AXE3" s="537"/>
      <c r="AXF3" s="537"/>
      <c r="AXG3" s="537"/>
      <c r="AXH3" s="537"/>
      <c r="AXI3" s="537"/>
      <c r="AXJ3" s="537"/>
      <c r="AXK3" s="537" t="s">
        <v>2453</v>
      </c>
      <c r="AXL3" s="537"/>
      <c r="AXM3" s="537"/>
      <c r="AXN3" s="537"/>
      <c r="AXO3" s="537"/>
      <c r="AXP3" s="537"/>
      <c r="AXQ3" s="537"/>
      <c r="AXR3" s="537"/>
      <c r="AXS3" s="537" t="s">
        <v>2453</v>
      </c>
      <c r="AXT3" s="537"/>
      <c r="AXU3" s="537"/>
      <c r="AXV3" s="537"/>
      <c r="AXW3" s="537"/>
      <c r="AXX3" s="537"/>
      <c r="AXY3" s="537"/>
      <c r="AXZ3" s="537"/>
      <c r="AYA3" s="537" t="s">
        <v>2453</v>
      </c>
      <c r="AYB3" s="537"/>
      <c r="AYC3" s="537"/>
      <c r="AYD3" s="537"/>
      <c r="AYE3" s="537"/>
      <c r="AYF3" s="537"/>
      <c r="AYG3" s="537"/>
      <c r="AYH3" s="537"/>
      <c r="AYI3" s="537" t="s">
        <v>2453</v>
      </c>
      <c r="AYJ3" s="537"/>
      <c r="AYK3" s="537"/>
      <c r="AYL3" s="537"/>
      <c r="AYM3" s="537"/>
      <c r="AYN3" s="537"/>
      <c r="AYO3" s="537"/>
      <c r="AYP3" s="537"/>
      <c r="AYQ3" s="537" t="s">
        <v>2453</v>
      </c>
      <c r="AYR3" s="537"/>
      <c r="AYS3" s="537"/>
      <c r="AYT3" s="537"/>
      <c r="AYU3" s="537"/>
      <c r="AYV3" s="537"/>
      <c r="AYW3" s="537"/>
      <c r="AYX3" s="537"/>
      <c r="AYY3" s="537" t="s">
        <v>2453</v>
      </c>
      <c r="AYZ3" s="537"/>
      <c r="AZA3" s="537"/>
      <c r="AZB3" s="537"/>
      <c r="AZC3" s="537"/>
      <c r="AZD3" s="537"/>
      <c r="AZE3" s="537"/>
      <c r="AZF3" s="537"/>
      <c r="AZG3" s="537" t="s">
        <v>2453</v>
      </c>
      <c r="AZH3" s="537"/>
      <c r="AZI3" s="537"/>
      <c r="AZJ3" s="537"/>
      <c r="AZK3" s="537"/>
      <c r="AZL3" s="537"/>
      <c r="AZM3" s="537"/>
      <c r="AZN3" s="537"/>
      <c r="AZO3" s="537" t="s">
        <v>2453</v>
      </c>
      <c r="AZP3" s="537"/>
      <c r="AZQ3" s="537"/>
      <c r="AZR3" s="537"/>
      <c r="AZS3" s="537"/>
      <c r="AZT3" s="537"/>
      <c r="AZU3" s="537"/>
      <c r="AZV3" s="537"/>
      <c r="AZW3" s="537" t="s">
        <v>2453</v>
      </c>
      <c r="AZX3" s="537"/>
      <c r="AZY3" s="537"/>
      <c r="AZZ3" s="537"/>
      <c r="BAA3" s="537"/>
      <c r="BAB3" s="537"/>
      <c r="BAC3" s="537"/>
      <c r="BAD3" s="537"/>
      <c r="BAE3" s="537" t="s">
        <v>2453</v>
      </c>
      <c r="BAF3" s="537"/>
      <c r="BAG3" s="537"/>
      <c r="BAH3" s="537"/>
      <c r="BAI3" s="537"/>
      <c r="BAJ3" s="537"/>
      <c r="BAK3" s="537"/>
      <c r="BAL3" s="537"/>
      <c r="BAM3" s="537" t="s">
        <v>2453</v>
      </c>
      <c r="BAN3" s="537"/>
      <c r="BAO3" s="537"/>
      <c r="BAP3" s="537"/>
      <c r="BAQ3" s="537"/>
      <c r="BAR3" s="537"/>
      <c r="BAS3" s="537"/>
      <c r="BAT3" s="537"/>
      <c r="BAU3" s="537" t="s">
        <v>2453</v>
      </c>
      <c r="BAV3" s="537"/>
      <c r="BAW3" s="537"/>
      <c r="BAX3" s="537"/>
      <c r="BAY3" s="537"/>
      <c r="BAZ3" s="537"/>
      <c r="BBA3" s="537"/>
      <c r="BBB3" s="537"/>
      <c r="BBC3" s="537" t="s">
        <v>2453</v>
      </c>
      <c r="BBD3" s="537"/>
      <c r="BBE3" s="537"/>
      <c r="BBF3" s="537"/>
      <c r="BBG3" s="537"/>
      <c r="BBH3" s="537"/>
      <c r="BBI3" s="537"/>
      <c r="BBJ3" s="537"/>
      <c r="BBK3" s="537" t="s">
        <v>2453</v>
      </c>
      <c r="BBL3" s="537"/>
      <c r="BBM3" s="537"/>
      <c r="BBN3" s="537"/>
      <c r="BBO3" s="537"/>
      <c r="BBP3" s="537"/>
      <c r="BBQ3" s="537"/>
      <c r="BBR3" s="537"/>
      <c r="BBS3" s="537" t="s">
        <v>2453</v>
      </c>
      <c r="BBT3" s="537"/>
      <c r="BBU3" s="537"/>
      <c r="BBV3" s="537"/>
      <c r="BBW3" s="537"/>
      <c r="BBX3" s="537"/>
      <c r="BBY3" s="537"/>
      <c r="BBZ3" s="537"/>
      <c r="BCA3" s="537" t="s">
        <v>2453</v>
      </c>
      <c r="BCB3" s="537"/>
      <c r="BCC3" s="537"/>
      <c r="BCD3" s="537"/>
      <c r="BCE3" s="537"/>
      <c r="BCF3" s="537"/>
      <c r="BCG3" s="537"/>
      <c r="BCH3" s="537"/>
      <c r="BCI3" s="537" t="s">
        <v>2453</v>
      </c>
      <c r="BCJ3" s="537"/>
      <c r="BCK3" s="537"/>
      <c r="BCL3" s="537"/>
      <c r="BCM3" s="537"/>
      <c r="BCN3" s="537"/>
      <c r="BCO3" s="537"/>
      <c r="BCP3" s="537"/>
      <c r="BCQ3" s="537" t="s">
        <v>2453</v>
      </c>
      <c r="BCR3" s="537"/>
      <c r="BCS3" s="537"/>
      <c r="BCT3" s="537"/>
      <c r="BCU3" s="537"/>
      <c r="BCV3" s="537"/>
      <c r="BCW3" s="537"/>
      <c r="BCX3" s="537"/>
      <c r="BCY3" s="537" t="s">
        <v>2453</v>
      </c>
      <c r="BCZ3" s="537"/>
      <c r="BDA3" s="537"/>
      <c r="BDB3" s="537"/>
      <c r="BDC3" s="537"/>
      <c r="BDD3" s="537"/>
      <c r="BDE3" s="537"/>
      <c r="BDF3" s="537"/>
      <c r="BDG3" s="537" t="s">
        <v>2453</v>
      </c>
      <c r="BDH3" s="537"/>
      <c r="BDI3" s="537"/>
      <c r="BDJ3" s="537"/>
      <c r="BDK3" s="537"/>
      <c r="BDL3" s="537"/>
      <c r="BDM3" s="537"/>
      <c r="BDN3" s="537"/>
      <c r="BDO3" s="537" t="s">
        <v>2453</v>
      </c>
      <c r="BDP3" s="537"/>
      <c r="BDQ3" s="537"/>
      <c r="BDR3" s="537"/>
      <c r="BDS3" s="537"/>
      <c r="BDT3" s="537"/>
      <c r="BDU3" s="537"/>
      <c r="BDV3" s="537"/>
      <c r="BDW3" s="537" t="s">
        <v>2453</v>
      </c>
      <c r="BDX3" s="537"/>
      <c r="BDY3" s="537"/>
      <c r="BDZ3" s="537"/>
      <c r="BEA3" s="537"/>
      <c r="BEB3" s="537"/>
      <c r="BEC3" s="537"/>
      <c r="BED3" s="537"/>
      <c r="BEE3" s="537" t="s">
        <v>2453</v>
      </c>
      <c r="BEF3" s="537"/>
      <c r="BEG3" s="537"/>
      <c r="BEH3" s="537"/>
      <c r="BEI3" s="537"/>
      <c r="BEJ3" s="537"/>
      <c r="BEK3" s="537"/>
      <c r="BEL3" s="537"/>
      <c r="BEM3" s="537" t="s">
        <v>2453</v>
      </c>
      <c r="BEN3" s="537"/>
      <c r="BEO3" s="537"/>
      <c r="BEP3" s="537"/>
      <c r="BEQ3" s="537"/>
      <c r="BER3" s="537"/>
      <c r="BES3" s="537"/>
      <c r="BET3" s="537"/>
      <c r="BEU3" s="537" t="s">
        <v>2453</v>
      </c>
      <c r="BEV3" s="537"/>
      <c r="BEW3" s="537"/>
      <c r="BEX3" s="537"/>
      <c r="BEY3" s="537"/>
      <c r="BEZ3" s="537"/>
      <c r="BFA3" s="537"/>
      <c r="BFB3" s="537"/>
      <c r="BFC3" s="537" t="s">
        <v>2453</v>
      </c>
      <c r="BFD3" s="537"/>
      <c r="BFE3" s="537"/>
      <c r="BFF3" s="537"/>
      <c r="BFG3" s="537"/>
      <c r="BFH3" s="537"/>
      <c r="BFI3" s="537"/>
      <c r="BFJ3" s="537"/>
      <c r="BFK3" s="537" t="s">
        <v>2453</v>
      </c>
      <c r="BFL3" s="537"/>
      <c r="BFM3" s="537"/>
      <c r="BFN3" s="537"/>
      <c r="BFO3" s="537"/>
      <c r="BFP3" s="537"/>
      <c r="BFQ3" s="537"/>
      <c r="BFR3" s="537"/>
      <c r="BFS3" s="537" t="s">
        <v>2453</v>
      </c>
      <c r="BFT3" s="537"/>
      <c r="BFU3" s="537"/>
      <c r="BFV3" s="537"/>
      <c r="BFW3" s="537"/>
      <c r="BFX3" s="537"/>
      <c r="BFY3" s="537"/>
      <c r="BFZ3" s="537"/>
      <c r="BGA3" s="537" t="s">
        <v>2453</v>
      </c>
      <c r="BGB3" s="537"/>
      <c r="BGC3" s="537"/>
      <c r="BGD3" s="537"/>
      <c r="BGE3" s="537"/>
      <c r="BGF3" s="537"/>
      <c r="BGG3" s="537"/>
      <c r="BGH3" s="537"/>
      <c r="BGI3" s="537" t="s">
        <v>2453</v>
      </c>
      <c r="BGJ3" s="537"/>
      <c r="BGK3" s="537"/>
      <c r="BGL3" s="537"/>
      <c r="BGM3" s="537"/>
      <c r="BGN3" s="537"/>
      <c r="BGO3" s="537"/>
      <c r="BGP3" s="537"/>
      <c r="BGQ3" s="537" t="s">
        <v>2453</v>
      </c>
      <c r="BGR3" s="537"/>
      <c r="BGS3" s="537"/>
      <c r="BGT3" s="537"/>
      <c r="BGU3" s="537"/>
      <c r="BGV3" s="537"/>
      <c r="BGW3" s="537"/>
      <c r="BGX3" s="537"/>
      <c r="BGY3" s="537" t="s">
        <v>2453</v>
      </c>
      <c r="BGZ3" s="537"/>
      <c r="BHA3" s="537"/>
      <c r="BHB3" s="537"/>
      <c r="BHC3" s="537"/>
      <c r="BHD3" s="537"/>
      <c r="BHE3" s="537"/>
      <c r="BHF3" s="537"/>
      <c r="BHG3" s="537" t="s">
        <v>2453</v>
      </c>
      <c r="BHH3" s="537"/>
      <c r="BHI3" s="537"/>
      <c r="BHJ3" s="537"/>
      <c r="BHK3" s="537"/>
      <c r="BHL3" s="537"/>
      <c r="BHM3" s="537"/>
      <c r="BHN3" s="537"/>
      <c r="BHO3" s="537" t="s">
        <v>2453</v>
      </c>
      <c r="BHP3" s="537"/>
      <c r="BHQ3" s="537"/>
      <c r="BHR3" s="537"/>
      <c r="BHS3" s="537"/>
      <c r="BHT3" s="537"/>
      <c r="BHU3" s="537"/>
      <c r="BHV3" s="537"/>
      <c r="BHW3" s="537" t="s">
        <v>2453</v>
      </c>
      <c r="BHX3" s="537"/>
      <c r="BHY3" s="537"/>
      <c r="BHZ3" s="537"/>
      <c r="BIA3" s="537"/>
      <c r="BIB3" s="537"/>
      <c r="BIC3" s="537"/>
      <c r="BID3" s="537"/>
      <c r="BIE3" s="537" t="s">
        <v>2453</v>
      </c>
      <c r="BIF3" s="537"/>
      <c r="BIG3" s="537"/>
      <c r="BIH3" s="537"/>
      <c r="BII3" s="537"/>
      <c r="BIJ3" s="537"/>
      <c r="BIK3" s="537"/>
      <c r="BIL3" s="537"/>
      <c r="BIM3" s="537" t="s">
        <v>2453</v>
      </c>
      <c r="BIN3" s="537"/>
      <c r="BIO3" s="537"/>
      <c r="BIP3" s="537"/>
      <c r="BIQ3" s="537"/>
      <c r="BIR3" s="537"/>
      <c r="BIS3" s="537"/>
      <c r="BIT3" s="537"/>
      <c r="BIU3" s="537" t="s">
        <v>2453</v>
      </c>
      <c r="BIV3" s="537"/>
      <c r="BIW3" s="537"/>
      <c r="BIX3" s="537"/>
      <c r="BIY3" s="537"/>
      <c r="BIZ3" s="537"/>
      <c r="BJA3" s="537"/>
      <c r="BJB3" s="537"/>
      <c r="BJC3" s="537" t="s">
        <v>2453</v>
      </c>
      <c r="BJD3" s="537"/>
      <c r="BJE3" s="537"/>
      <c r="BJF3" s="537"/>
      <c r="BJG3" s="537"/>
      <c r="BJH3" s="537"/>
      <c r="BJI3" s="537"/>
      <c r="BJJ3" s="537"/>
      <c r="BJK3" s="537" t="s">
        <v>2453</v>
      </c>
      <c r="BJL3" s="537"/>
      <c r="BJM3" s="537"/>
      <c r="BJN3" s="537"/>
      <c r="BJO3" s="537"/>
      <c r="BJP3" s="537"/>
      <c r="BJQ3" s="537"/>
      <c r="BJR3" s="537"/>
      <c r="BJS3" s="537" t="s">
        <v>2453</v>
      </c>
      <c r="BJT3" s="537"/>
      <c r="BJU3" s="537"/>
      <c r="BJV3" s="537"/>
      <c r="BJW3" s="537"/>
      <c r="BJX3" s="537"/>
      <c r="BJY3" s="537"/>
      <c r="BJZ3" s="537"/>
      <c r="BKA3" s="537" t="s">
        <v>2453</v>
      </c>
      <c r="BKB3" s="537"/>
      <c r="BKC3" s="537"/>
      <c r="BKD3" s="537"/>
      <c r="BKE3" s="537"/>
      <c r="BKF3" s="537"/>
      <c r="BKG3" s="537"/>
      <c r="BKH3" s="537"/>
      <c r="BKI3" s="537" t="s">
        <v>2453</v>
      </c>
      <c r="BKJ3" s="537"/>
      <c r="BKK3" s="537"/>
      <c r="BKL3" s="537"/>
      <c r="BKM3" s="537"/>
      <c r="BKN3" s="537"/>
      <c r="BKO3" s="537"/>
      <c r="BKP3" s="537"/>
      <c r="BKQ3" s="537" t="s">
        <v>2453</v>
      </c>
      <c r="BKR3" s="537"/>
      <c r="BKS3" s="537"/>
      <c r="BKT3" s="537"/>
      <c r="BKU3" s="537"/>
      <c r="BKV3" s="537"/>
      <c r="BKW3" s="537"/>
      <c r="BKX3" s="537"/>
      <c r="BKY3" s="537" t="s">
        <v>2453</v>
      </c>
      <c r="BKZ3" s="537"/>
      <c r="BLA3" s="537"/>
      <c r="BLB3" s="537"/>
      <c r="BLC3" s="537"/>
      <c r="BLD3" s="537"/>
      <c r="BLE3" s="537"/>
      <c r="BLF3" s="537"/>
      <c r="BLG3" s="537" t="s">
        <v>2453</v>
      </c>
      <c r="BLH3" s="537"/>
      <c r="BLI3" s="537"/>
      <c r="BLJ3" s="537"/>
      <c r="BLK3" s="537"/>
      <c r="BLL3" s="537"/>
      <c r="BLM3" s="537"/>
      <c r="BLN3" s="537"/>
      <c r="BLO3" s="537" t="s">
        <v>2453</v>
      </c>
      <c r="BLP3" s="537"/>
      <c r="BLQ3" s="537"/>
      <c r="BLR3" s="537"/>
      <c r="BLS3" s="537"/>
      <c r="BLT3" s="537"/>
      <c r="BLU3" s="537"/>
      <c r="BLV3" s="537"/>
      <c r="BLW3" s="537" t="s">
        <v>2453</v>
      </c>
      <c r="BLX3" s="537"/>
      <c r="BLY3" s="537"/>
      <c r="BLZ3" s="537"/>
      <c r="BMA3" s="537"/>
      <c r="BMB3" s="537"/>
      <c r="BMC3" s="537"/>
      <c r="BMD3" s="537"/>
      <c r="BME3" s="537" t="s">
        <v>2453</v>
      </c>
      <c r="BMF3" s="537"/>
      <c r="BMG3" s="537"/>
      <c r="BMH3" s="537"/>
      <c r="BMI3" s="537"/>
      <c r="BMJ3" s="537"/>
      <c r="BMK3" s="537"/>
      <c r="BML3" s="537"/>
      <c r="BMM3" s="537" t="s">
        <v>2453</v>
      </c>
      <c r="BMN3" s="537"/>
      <c r="BMO3" s="537"/>
      <c r="BMP3" s="537"/>
      <c r="BMQ3" s="537"/>
      <c r="BMR3" s="537"/>
      <c r="BMS3" s="537"/>
      <c r="BMT3" s="537"/>
      <c r="BMU3" s="537" t="s">
        <v>2453</v>
      </c>
      <c r="BMV3" s="537"/>
      <c r="BMW3" s="537"/>
      <c r="BMX3" s="537"/>
      <c r="BMY3" s="537"/>
      <c r="BMZ3" s="537"/>
      <c r="BNA3" s="537"/>
      <c r="BNB3" s="537"/>
      <c r="BNC3" s="537" t="s">
        <v>2453</v>
      </c>
      <c r="BND3" s="537"/>
      <c r="BNE3" s="537"/>
      <c r="BNF3" s="537"/>
      <c r="BNG3" s="537"/>
      <c r="BNH3" s="537"/>
      <c r="BNI3" s="537"/>
      <c r="BNJ3" s="537"/>
      <c r="BNK3" s="537" t="s">
        <v>2453</v>
      </c>
      <c r="BNL3" s="537"/>
      <c r="BNM3" s="537"/>
      <c r="BNN3" s="537"/>
      <c r="BNO3" s="537"/>
      <c r="BNP3" s="537"/>
      <c r="BNQ3" s="537"/>
      <c r="BNR3" s="537"/>
      <c r="BNS3" s="537" t="s">
        <v>2453</v>
      </c>
      <c r="BNT3" s="537"/>
      <c r="BNU3" s="537"/>
      <c r="BNV3" s="537"/>
      <c r="BNW3" s="537"/>
      <c r="BNX3" s="537"/>
      <c r="BNY3" s="537"/>
      <c r="BNZ3" s="537"/>
      <c r="BOA3" s="537" t="s">
        <v>2453</v>
      </c>
      <c r="BOB3" s="537"/>
      <c r="BOC3" s="537"/>
      <c r="BOD3" s="537"/>
      <c r="BOE3" s="537"/>
      <c r="BOF3" s="537"/>
      <c r="BOG3" s="537"/>
      <c r="BOH3" s="537"/>
      <c r="BOI3" s="537" t="s">
        <v>2453</v>
      </c>
      <c r="BOJ3" s="537"/>
      <c r="BOK3" s="537"/>
      <c r="BOL3" s="537"/>
      <c r="BOM3" s="537"/>
      <c r="BON3" s="537"/>
      <c r="BOO3" s="537"/>
      <c r="BOP3" s="537"/>
      <c r="BOQ3" s="537" t="s">
        <v>2453</v>
      </c>
      <c r="BOR3" s="537"/>
      <c r="BOS3" s="537"/>
      <c r="BOT3" s="537"/>
      <c r="BOU3" s="537"/>
      <c r="BOV3" s="537"/>
      <c r="BOW3" s="537"/>
      <c r="BOX3" s="537"/>
      <c r="BOY3" s="537" t="s">
        <v>2453</v>
      </c>
      <c r="BOZ3" s="537"/>
      <c r="BPA3" s="537"/>
      <c r="BPB3" s="537"/>
      <c r="BPC3" s="537"/>
      <c r="BPD3" s="537"/>
      <c r="BPE3" s="537"/>
      <c r="BPF3" s="537"/>
      <c r="BPG3" s="537" t="s">
        <v>2453</v>
      </c>
      <c r="BPH3" s="537"/>
      <c r="BPI3" s="537"/>
      <c r="BPJ3" s="537"/>
      <c r="BPK3" s="537"/>
      <c r="BPL3" s="537"/>
      <c r="BPM3" s="537"/>
      <c r="BPN3" s="537"/>
      <c r="BPO3" s="537" t="s">
        <v>2453</v>
      </c>
      <c r="BPP3" s="537"/>
      <c r="BPQ3" s="537"/>
      <c r="BPR3" s="537"/>
      <c r="BPS3" s="537"/>
      <c r="BPT3" s="537"/>
      <c r="BPU3" s="537"/>
      <c r="BPV3" s="537"/>
      <c r="BPW3" s="537" t="s">
        <v>2453</v>
      </c>
      <c r="BPX3" s="537"/>
      <c r="BPY3" s="537"/>
      <c r="BPZ3" s="537"/>
      <c r="BQA3" s="537"/>
      <c r="BQB3" s="537"/>
      <c r="BQC3" s="537"/>
      <c r="BQD3" s="537"/>
      <c r="BQE3" s="537" t="s">
        <v>2453</v>
      </c>
      <c r="BQF3" s="537"/>
      <c r="BQG3" s="537"/>
      <c r="BQH3" s="537"/>
      <c r="BQI3" s="537"/>
      <c r="BQJ3" s="537"/>
      <c r="BQK3" s="537"/>
      <c r="BQL3" s="537"/>
      <c r="BQM3" s="537" t="s">
        <v>2453</v>
      </c>
      <c r="BQN3" s="537"/>
      <c r="BQO3" s="537"/>
      <c r="BQP3" s="537"/>
      <c r="BQQ3" s="537"/>
      <c r="BQR3" s="537"/>
      <c r="BQS3" s="537"/>
      <c r="BQT3" s="537"/>
      <c r="BQU3" s="537" t="s">
        <v>2453</v>
      </c>
      <c r="BQV3" s="537"/>
      <c r="BQW3" s="537"/>
      <c r="BQX3" s="537"/>
      <c r="BQY3" s="537"/>
      <c r="BQZ3" s="537"/>
      <c r="BRA3" s="537"/>
      <c r="BRB3" s="537"/>
      <c r="BRC3" s="537" t="s">
        <v>2453</v>
      </c>
      <c r="BRD3" s="537"/>
      <c r="BRE3" s="537"/>
      <c r="BRF3" s="537"/>
      <c r="BRG3" s="537"/>
      <c r="BRH3" s="537"/>
      <c r="BRI3" s="537"/>
      <c r="BRJ3" s="537"/>
      <c r="BRK3" s="537" t="s">
        <v>2453</v>
      </c>
      <c r="BRL3" s="537"/>
      <c r="BRM3" s="537"/>
      <c r="BRN3" s="537"/>
      <c r="BRO3" s="537"/>
      <c r="BRP3" s="537"/>
      <c r="BRQ3" s="537"/>
      <c r="BRR3" s="537"/>
      <c r="BRS3" s="537" t="s">
        <v>2453</v>
      </c>
      <c r="BRT3" s="537"/>
      <c r="BRU3" s="537"/>
      <c r="BRV3" s="537"/>
      <c r="BRW3" s="537"/>
      <c r="BRX3" s="537"/>
      <c r="BRY3" s="537"/>
      <c r="BRZ3" s="537"/>
      <c r="BSA3" s="537" t="s">
        <v>2453</v>
      </c>
      <c r="BSB3" s="537"/>
      <c r="BSC3" s="537"/>
      <c r="BSD3" s="537"/>
      <c r="BSE3" s="537"/>
      <c r="BSF3" s="537"/>
      <c r="BSG3" s="537"/>
      <c r="BSH3" s="537"/>
      <c r="BSI3" s="537" t="s">
        <v>2453</v>
      </c>
      <c r="BSJ3" s="537"/>
      <c r="BSK3" s="537"/>
      <c r="BSL3" s="537"/>
      <c r="BSM3" s="537"/>
      <c r="BSN3" s="537"/>
      <c r="BSO3" s="537"/>
      <c r="BSP3" s="537"/>
      <c r="BSQ3" s="537" t="s">
        <v>2453</v>
      </c>
      <c r="BSR3" s="537"/>
      <c r="BSS3" s="537"/>
      <c r="BST3" s="537"/>
      <c r="BSU3" s="537"/>
      <c r="BSV3" s="537"/>
      <c r="BSW3" s="537"/>
      <c r="BSX3" s="537"/>
      <c r="BSY3" s="537" t="s">
        <v>2453</v>
      </c>
      <c r="BSZ3" s="537"/>
      <c r="BTA3" s="537"/>
      <c r="BTB3" s="537"/>
      <c r="BTC3" s="537"/>
      <c r="BTD3" s="537"/>
      <c r="BTE3" s="537"/>
      <c r="BTF3" s="537"/>
      <c r="BTG3" s="537" t="s">
        <v>2453</v>
      </c>
      <c r="BTH3" s="537"/>
      <c r="BTI3" s="537"/>
      <c r="BTJ3" s="537"/>
      <c r="BTK3" s="537"/>
      <c r="BTL3" s="537"/>
      <c r="BTM3" s="537"/>
      <c r="BTN3" s="537"/>
      <c r="BTO3" s="537" t="s">
        <v>2453</v>
      </c>
      <c r="BTP3" s="537"/>
      <c r="BTQ3" s="537"/>
      <c r="BTR3" s="537"/>
      <c r="BTS3" s="537"/>
      <c r="BTT3" s="537"/>
      <c r="BTU3" s="537"/>
      <c r="BTV3" s="537"/>
      <c r="BTW3" s="537" t="s">
        <v>2453</v>
      </c>
      <c r="BTX3" s="537"/>
      <c r="BTY3" s="537"/>
      <c r="BTZ3" s="537"/>
      <c r="BUA3" s="537"/>
      <c r="BUB3" s="537"/>
      <c r="BUC3" s="537"/>
      <c r="BUD3" s="537"/>
      <c r="BUE3" s="537" t="s">
        <v>2453</v>
      </c>
      <c r="BUF3" s="537"/>
      <c r="BUG3" s="537"/>
      <c r="BUH3" s="537"/>
      <c r="BUI3" s="537"/>
      <c r="BUJ3" s="537"/>
      <c r="BUK3" s="537"/>
      <c r="BUL3" s="537"/>
      <c r="BUM3" s="537" t="s">
        <v>2453</v>
      </c>
      <c r="BUN3" s="537"/>
      <c r="BUO3" s="537"/>
      <c r="BUP3" s="537"/>
      <c r="BUQ3" s="537"/>
      <c r="BUR3" s="537"/>
      <c r="BUS3" s="537"/>
      <c r="BUT3" s="537"/>
      <c r="BUU3" s="537" t="s">
        <v>2453</v>
      </c>
      <c r="BUV3" s="537"/>
      <c r="BUW3" s="537"/>
      <c r="BUX3" s="537"/>
      <c r="BUY3" s="537"/>
      <c r="BUZ3" s="537"/>
      <c r="BVA3" s="537"/>
      <c r="BVB3" s="537"/>
      <c r="BVC3" s="537" t="s">
        <v>2453</v>
      </c>
      <c r="BVD3" s="537"/>
      <c r="BVE3" s="537"/>
      <c r="BVF3" s="537"/>
      <c r="BVG3" s="537"/>
      <c r="BVH3" s="537"/>
      <c r="BVI3" s="537"/>
      <c r="BVJ3" s="537"/>
      <c r="BVK3" s="537" t="s">
        <v>2453</v>
      </c>
      <c r="BVL3" s="537"/>
      <c r="BVM3" s="537"/>
      <c r="BVN3" s="537"/>
      <c r="BVO3" s="537"/>
      <c r="BVP3" s="537"/>
      <c r="BVQ3" s="537"/>
      <c r="BVR3" s="537"/>
      <c r="BVS3" s="537" t="s">
        <v>2453</v>
      </c>
      <c r="BVT3" s="537"/>
      <c r="BVU3" s="537"/>
      <c r="BVV3" s="537"/>
      <c r="BVW3" s="537"/>
      <c r="BVX3" s="537"/>
      <c r="BVY3" s="537"/>
      <c r="BVZ3" s="537"/>
      <c r="BWA3" s="537" t="s">
        <v>2453</v>
      </c>
      <c r="BWB3" s="537"/>
      <c r="BWC3" s="537"/>
      <c r="BWD3" s="537"/>
      <c r="BWE3" s="537"/>
      <c r="BWF3" s="537"/>
      <c r="BWG3" s="537"/>
      <c r="BWH3" s="537"/>
      <c r="BWI3" s="537" t="s">
        <v>2453</v>
      </c>
      <c r="BWJ3" s="537"/>
      <c r="BWK3" s="537"/>
      <c r="BWL3" s="537"/>
      <c r="BWM3" s="537"/>
      <c r="BWN3" s="537"/>
      <c r="BWO3" s="537"/>
      <c r="BWP3" s="537"/>
      <c r="BWQ3" s="537" t="s">
        <v>2453</v>
      </c>
      <c r="BWR3" s="537"/>
      <c r="BWS3" s="537"/>
      <c r="BWT3" s="537"/>
      <c r="BWU3" s="537"/>
      <c r="BWV3" s="537"/>
      <c r="BWW3" s="537"/>
      <c r="BWX3" s="537"/>
      <c r="BWY3" s="537" t="s">
        <v>2453</v>
      </c>
      <c r="BWZ3" s="537"/>
      <c r="BXA3" s="537"/>
      <c r="BXB3" s="537"/>
      <c r="BXC3" s="537"/>
      <c r="BXD3" s="537"/>
      <c r="BXE3" s="537"/>
      <c r="BXF3" s="537"/>
      <c r="BXG3" s="537" t="s">
        <v>2453</v>
      </c>
      <c r="BXH3" s="537"/>
      <c r="BXI3" s="537"/>
      <c r="BXJ3" s="537"/>
      <c r="BXK3" s="537"/>
      <c r="BXL3" s="537"/>
      <c r="BXM3" s="537"/>
      <c r="BXN3" s="537"/>
      <c r="BXO3" s="537" t="s">
        <v>2453</v>
      </c>
      <c r="BXP3" s="537"/>
      <c r="BXQ3" s="537"/>
      <c r="BXR3" s="537"/>
      <c r="BXS3" s="537"/>
      <c r="BXT3" s="537"/>
      <c r="BXU3" s="537"/>
      <c r="BXV3" s="537"/>
      <c r="BXW3" s="537" t="s">
        <v>2453</v>
      </c>
      <c r="BXX3" s="537"/>
      <c r="BXY3" s="537"/>
      <c r="BXZ3" s="537"/>
      <c r="BYA3" s="537"/>
      <c r="BYB3" s="537"/>
      <c r="BYC3" s="537"/>
      <c r="BYD3" s="537"/>
      <c r="BYE3" s="537" t="s">
        <v>2453</v>
      </c>
      <c r="BYF3" s="537"/>
      <c r="BYG3" s="537"/>
      <c r="BYH3" s="537"/>
      <c r="BYI3" s="537"/>
      <c r="BYJ3" s="537"/>
      <c r="BYK3" s="537"/>
      <c r="BYL3" s="537"/>
      <c r="BYM3" s="537" t="s">
        <v>2453</v>
      </c>
      <c r="BYN3" s="537"/>
      <c r="BYO3" s="537"/>
      <c r="BYP3" s="537"/>
      <c r="BYQ3" s="537"/>
      <c r="BYR3" s="537"/>
      <c r="BYS3" s="537"/>
      <c r="BYT3" s="537"/>
      <c r="BYU3" s="537" t="s">
        <v>2453</v>
      </c>
      <c r="BYV3" s="537"/>
      <c r="BYW3" s="537"/>
      <c r="BYX3" s="537"/>
      <c r="BYY3" s="537"/>
      <c r="BYZ3" s="537"/>
      <c r="BZA3" s="537"/>
      <c r="BZB3" s="537"/>
      <c r="BZC3" s="537" t="s">
        <v>2453</v>
      </c>
      <c r="BZD3" s="537"/>
      <c r="BZE3" s="537"/>
      <c r="BZF3" s="537"/>
      <c r="BZG3" s="537"/>
      <c r="BZH3" s="537"/>
      <c r="BZI3" s="537"/>
      <c r="BZJ3" s="537"/>
      <c r="BZK3" s="537" t="s">
        <v>2453</v>
      </c>
      <c r="BZL3" s="537"/>
      <c r="BZM3" s="537"/>
      <c r="BZN3" s="537"/>
      <c r="BZO3" s="537"/>
      <c r="BZP3" s="537"/>
      <c r="BZQ3" s="537"/>
      <c r="BZR3" s="537"/>
      <c r="BZS3" s="537" t="s">
        <v>2453</v>
      </c>
      <c r="BZT3" s="537"/>
      <c r="BZU3" s="537"/>
      <c r="BZV3" s="537"/>
      <c r="BZW3" s="537"/>
      <c r="BZX3" s="537"/>
      <c r="BZY3" s="537"/>
      <c r="BZZ3" s="537"/>
      <c r="CAA3" s="537" t="s">
        <v>2453</v>
      </c>
      <c r="CAB3" s="537"/>
      <c r="CAC3" s="537"/>
      <c r="CAD3" s="537"/>
      <c r="CAE3" s="537"/>
      <c r="CAF3" s="537"/>
      <c r="CAG3" s="537"/>
      <c r="CAH3" s="537"/>
      <c r="CAI3" s="537" t="s">
        <v>2453</v>
      </c>
      <c r="CAJ3" s="537"/>
      <c r="CAK3" s="537"/>
      <c r="CAL3" s="537"/>
      <c r="CAM3" s="537"/>
      <c r="CAN3" s="537"/>
      <c r="CAO3" s="537"/>
      <c r="CAP3" s="537"/>
      <c r="CAQ3" s="537" t="s">
        <v>2453</v>
      </c>
      <c r="CAR3" s="537"/>
      <c r="CAS3" s="537"/>
      <c r="CAT3" s="537"/>
      <c r="CAU3" s="537"/>
      <c r="CAV3" s="537"/>
      <c r="CAW3" s="537"/>
      <c r="CAX3" s="537"/>
      <c r="CAY3" s="537" t="s">
        <v>2453</v>
      </c>
      <c r="CAZ3" s="537"/>
      <c r="CBA3" s="537"/>
      <c r="CBB3" s="537"/>
      <c r="CBC3" s="537"/>
      <c r="CBD3" s="537"/>
      <c r="CBE3" s="537"/>
      <c r="CBF3" s="537"/>
      <c r="CBG3" s="537" t="s">
        <v>2453</v>
      </c>
      <c r="CBH3" s="537"/>
      <c r="CBI3" s="537"/>
      <c r="CBJ3" s="537"/>
      <c r="CBK3" s="537"/>
      <c r="CBL3" s="537"/>
      <c r="CBM3" s="537"/>
      <c r="CBN3" s="537"/>
      <c r="CBO3" s="537" t="s">
        <v>2453</v>
      </c>
      <c r="CBP3" s="537"/>
      <c r="CBQ3" s="537"/>
      <c r="CBR3" s="537"/>
      <c r="CBS3" s="537"/>
      <c r="CBT3" s="537"/>
      <c r="CBU3" s="537"/>
      <c r="CBV3" s="537"/>
      <c r="CBW3" s="537" t="s">
        <v>2453</v>
      </c>
      <c r="CBX3" s="537"/>
      <c r="CBY3" s="537"/>
      <c r="CBZ3" s="537"/>
      <c r="CCA3" s="537"/>
      <c r="CCB3" s="537"/>
      <c r="CCC3" s="537"/>
      <c r="CCD3" s="537"/>
      <c r="CCE3" s="537" t="s">
        <v>2453</v>
      </c>
      <c r="CCF3" s="537"/>
      <c r="CCG3" s="537"/>
      <c r="CCH3" s="537"/>
      <c r="CCI3" s="537"/>
      <c r="CCJ3" s="537"/>
      <c r="CCK3" s="537"/>
      <c r="CCL3" s="537"/>
      <c r="CCM3" s="537" t="s">
        <v>2453</v>
      </c>
      <c r="CCN3" s="537"/>
      <c r="CCO3" s="537"/>
      <c r="CCP3" s="537"/>
      <c r="CCQ3" s="537"/>
      <c r="CCR3" s="537"/>
      <c r="CCS3" s="537"/>
      <c r="CCT3" s="537"/>
      <c r="CCU3" s="537" t="s">
        <v>2453</v>
      </c>
      <c r="CCV3" s="537"/>
      <c r="CCW3" s="537"/>
      <c r="CCX3" s="537"/>
      <c r="CCY3" s="537"/>
      <c r="CCZ3" s="537"/>
      <c r="CDA3" s="537"/>
      <c r="CDB3" s="537"/>
      <c r="CDC3" s="537" t="s">
        <v>2453</v>
      </c>
      <c r="CDD3" s="537"/>
      <c r="CDE3" s="537"/>
      <c r="CDF3" s="537"/>
      <c r="CDG3" s="537"/>
      <c r="CDH3" s="537"/>
      <c r="CDI3" s="537"/>
      <c r="CDJ3" s="537"/>
      <c r="CDK3" s="537" t="s">
        <v>2453</v>
      </c>
      <c r="CDL3" s="537"/>
      <c r="CDM3" s="537"/>
      <c r="CDN3" s="537"/>
      <c r="CDO3" s="537"/>
      <c r="CDP3" s="537"/>
      <c r="CDQ3" s="537"/>
      <c r="CDR3" s="537"/>
      <c r="CDS3" s="537" t="s">
        <v>2453</v>
      </c>
      <c r="CDT3" s="537"/>
      <c r="CDU3" s="537"/>
      <c r="CDV3" s="537"/>
      <c r="CDW3" s="537"/>
      <c r="CDX3" s="537"/>
      <c r="CDY3" s="537"/>
      <c r="CDZ3" s="537"/>
      <c r="CEA3" s="537" t="s">
        <v>2453</v>
      </c>
      <c r="CEB3" s="537"/>
      <c r="CEC3" s="537"/>
      <c r="CED3" s="537"/>
      <c r="CEE3" s="537"/>
      <c r="CEF3" s="537"/>
      <c r="CEG3" s="537"/>
      <c r="CEH3" s="537"/>
      <c r="CEI3" s="537" t="s">
        <v>2453</v>
      </c>
      <c r="CEJ3" s="537"/>
      <c r="CEK3" s="537"/>
      <c r="CEL3" s="537"/>
      <c r="CEM3" s="537"/>
      <c r="CEN3" s="537"/>
      <c r="CEO3" s="537"/>
      <c r="CEP3" s="537"/>
      <c r="CEQ3" s="537" t="s">
        <v>2453</v>
      </c>
      <c r="CER3" s="537"/>
      <c r="CES3" s="537"/>
      <c r="CET3" s="537"/>
      <c r="CEU3" s="537"/>
      <c r="CEV3" s="537"/>
      <c r="CEW3" s="537"/>
      <c r="CEX3" s="537"/>
      <c r="CEY3" s="537" t="s">
        <v>2453</v>
      </c>
      <c r="CEZ3" s="537"/>
      <c r="CFA3" s="537"/>
      <c r="CFB3" s="537"/>
      <c r="CFC3" s="537"/>
      <c r="CFD3" s="537"/>
      <c r="CFE3" s="537"/>
      <c r="CFF3" s="537"/>
      <c r="CFG3" s="537" t="s">
        <v>2453</v>
      </c>
      <c r="CFH3" s="537"/>
      <c r="CFI3" s="537"/>
      <c r="CFJ3" s="537"/>
      <c r="CFK3" s="537"/>
      <c r="CFL3" s="537"/>
      <c r="CFM3" s="537"/>
      <c r="CFN3" s="537"/>
      <c r="CFO3" s="537" t="s">
        <v>2453</v>
      </c>
      <c r="CFP3" s="537"/>
      <c r="CFQ3" s="537"/>
      <c r="CFR3" s="537"/>
      <c r="CFS3" s="537"/>
      <c r="CFT3" s="537"/>
      <c r="CFU3" s="537"/>
      <c r="CFV3" s="537"/>
      <c r="CFW3" s="537" t="s">
        <v>2453</v>
      </c>
      <c r="CFX3" s="537"/>
      <c r="CFY3" s="537"/>
      <c r="CFZ3" s="537"/>
      <c r="CGA3" s="537"/>
      <c r="CGB3" s="537"/>
      <c r="CGC3" s="537"/>
      <c r="CGD3" s="537"/>
      <c r="CGE3" s="537" t="s">
        <v>2453</v>
      </c>
      <c r="CGF3" s="537"/>
      <c r="CGG3" s="537"/>
      <c r="CGH3" s="537"/>
      <c r="CGI3" s="537"/>
      <c r="CGJ3" s="537"/>
      <c r="CGK3" s="537"/>
      <c r="CGL3" s="537"/>
      <c r="CGM3" s="537" t="s">
        <v>2453</v>
      </c>
      <c r="CGN3" s="537"/>
      <c r="CGO3" s="537"/>
      <c r="CGP3" s="537"/>
      <c r="CGQ3" s="537"/>
      <c r="CGR3" s="537"/>
      <c r="CGS3" s="537"/>
      <c r="CGT3" s="537"/>
      <c r="CGU3" s="537" t="s">
        <v>2453</v>
      </c>
      <c r="CGV3" s="537"/>
      <c r="CGW3" s="537"/>
      <c r="CGX3" s="537"/>
      <c r="CGY3" s="537"/>
      <c r="CGZ3" s="537"/>
      <c r="CHA3" s="537"/>
      <c r="CHB3" s="537"/>
      <c r="CHC3" s="537" t="s">
        <v>2453</v>
      </c>
      <c r="CHD3" s="537"/>
      <c r="CHE3" s="537"/>
      <c r="CHF3" s="537"/>
      <c r="CHG3" s="537"/>
      <c r="CHH3" s="537"/>
      <c r="CHI3" s="537"/>
      <c r="CHJ3" s="537"/>
      <c r="CHK3" s="537" t="s">
        <v>2453</v>
      </c>
      <c r="CHL3" s="537"/>
      <c r="CHM3" s="537"/>
      <c r="CHN3" s="537"/>
      <c r="CHO3" s="537"/>
      <c r="CHP3" s="537"/>
      <c r="CHQ3" s="537"/>
      <c r="CHR3" s="537"/>
      <c r="CHS3" s="537" t="s">
        <v>2453</v>
      </c>
      <c r="CHT3" s="537"/>
      <c r="CHU3" s="537"/>
      <c r="CHV3" s="537"/>
      <c r="CHW3" s="537"/>
      <c r="CHX3" s="537"/>
      <c r="CHY3" s="537"/>
      <c r="CHZ3" s="537"/>
      <c r="CIA3" s="537" t="s">
        <v>2453</v>
      </c>
      <c r="CIB3" s="537"/>
      <c r="CIC3" s="537"/>
      <c r="CID3" s="537"/>
      <c r="CIE3" s="537"/>
      <c r="CIF3" s="537"/>
      <c r="CIG3" s="537"/>
      <c r="CIH3" s="537"/>
      <c r="CII3" s="537" t="s">
        <v>2453</v>
      </c>
      <c r="CIJ3" s="537"/>
      <c r="CIK3" s="537"/>
      <c r="CIL3" s="537"/>
      <c r="CIM3" s="537"/>
      <c r="CIN3" s="537"/>
      <c r="CIO3" s="537"/>
      <c r="CIP3" s="537"/>
      <c r="CIQ3" s="537" t="s">
        <v>2453</v>
      </c>
      <c r="CIR3" s="537"/>
      <c r="CIS3" s="537"/>
      <c r="CIT3" s="537"/>
      <c r="CIU3" s="537"/>
      <c r="CIV3" s="537"/>
      <c r="CIW3" s="537"/>
      <c r="CIX3" s="537"/>
      <c r="CIY3" s="537" t="s">
        <v>2453</v>
      </c>
      <c r="CIZ3" s="537"/>
      <c r="CJA3" s="537"/>
      <c r="CJB3" s="537"/>
      <c r="CJC3" s="537"/>
      <c r="CJD3" s="537"/>
      <c r="CJE3" s="537"/>
      <c r="CJF3" s="537"/>
      <c r="CJG3" s="537" t="s">
        <v>2453</v>
      </c>
      <c r="CJH3" s="537"/>
      <c r="CJI3" s="537"/>
      <c r="CJJ3" s="537"/>
      <c r="CJK3" s="537"/>
      <c r="CJL3" s="537"/>
      <c r="CJM3" s="537"/>
      <c r="CJN3" s="537"/>
      <c r="CJO3" s="537" t="s">
        <v>2453</v>
      </c>
      <c r="CJP3" s="537"/>
      <c r="CJQ3" s="537"/>
      <c r="CJR3" s="537"/>
      <c r="CJS3" s="537"/>
      <c r="CJT3" s="537"/>
      <c r="CJU3" s="537"/>
      <c r="CJV3" s="537"/>
      <c r="CJW3" s="537" t="s">
        <v>2453</v>
      </c>
      <c r="CJX3" s="537"/>
      <c r="CJY3" s="537"/>
      <c r="CJZ3" s="537"/>
      <c r="CKA3" s="537"/>
      <c r="CKB3" s="537"/>
      <c r="CKC3" s="537"/>
      <c r="CKD3" s="537"/>
      <c r="CKE3" s="537" t="s">
        <v>2453</v>
      </c>
      <c r="CKF3" s="537"/>
      <c r="CKG3" s="537"/>
      <c r="CKH3" s="537"/>
      <c r="CKI3" s="537"/>
      <c r="CKJ3" s="537"/>
      <c r="CKK3" s="537"/>
      <c r="CKL3" s="537"/>
      <c r="CKM3" s="537" t="s">
        <v>2453</v>
      </c>
      <c r="CKN3" s="537"/>
      <c r="CKO3" s="537"/>
      <c r="CKP3" s="537"/>
      <c r="CKQ3" s="537"/>
      <c r="CKR3" s="537"/>
      <c r="CKS3" s="537"/>
      <c r="CKT3" s="537"/>
      <c r="CKU3" s="537" t="s">
        <v>2453</v>
      </c>
      <c r="CKV3" s="537"/>
      <c r="CKW3" s="537"/>
      <c r="CKX3" s="537"/>
      <c r="CKY3" s="537"/>
      <c r="CKZ3" s="537"/>
      <c r="CLA3" s="537"/>
      <c r="CLB3" s="537"/>
      <c r="CLC3" s="537" t="s">
        <v>2453</v>
      </c>
      <c r="CLD3" s="537"/>
      <c r="CLE3" s="537"/>
      <c r="CLF3" s="537"/>
      <c r="CLG3" s="537"/>
      <c r="CLH3" s="537"/>
      <c r="CLI3" s="537"/>
      <c r="CLJ3" s="537"/>
      <c r="CLK3" s="537" t="s">
        <v>2453</v>
      </c>
      <c r="CLL3" s="537"/>
      <c r="CLM3" s="537"/>
      <c r="CLN3" s="537"/>
      <c r="CLO3" s="537"/>
      <c r="CLP3" s="537"/>
      <c r="CLQ3" s="537"/>
      <c r="CLR3" s="537"/>
      <c r="CLS3" s="537" t="s">
        <v>2453</v>
      </c>
      <c r="CLT3" s="537"/>
      <c r="CLU3" s="537"/>
      <c r="CLV3" s="537"/>
      <c r="CLW3" s="537"/>
      <c r="CLX3" s="537"/>
      <c r="CLY3" s="537"/>
      <c r="CLZ3" s="537"/>
      <c r="CMA3" s="537" t="s">
        <v>2453</v>
      </c>
      <c r="CMB3" s="537"/>
      <c r="CMC3" s="537"/>
      <c r="CMD3" s="537"/>
      <c r="CME3" s="537"/>
      <c r="CMF3" s="537"/>
      <c r="CMG3" s="537"/>
      <c r="CMH3" s="537"/>
      <c r="CMI3" s="537" t="s">
        <v>2453</v>
      </c>
      <c r="CMJ3" s="537"/>
      <c r="CMK3" s="537"/>
      <c r="CML3" s="537"/>
      <c r="CMM3" s="537"/>
      <c r="CMN3" s="537"/>
      <c r="CMO3" s="537"/>
      <c r="CMP3" s="537"/>
      <c r="CMQ3" s="537" t="s">
        <v>2453</v>
      </c>
      <c r="CMR3" s="537"/>
      <c r="CMS3" s="537"/>
      <c r="CMT3" s="537"/>
      <c r="CMU3" s="537"/>
      <c r="CMV3" s="537"/>
      <c r="CMW3" s="537"/>
      <c r="CMX3" s="537"/>
      <c r="CMY3" s="537" t="s">
        <v>2453</v>
      </c>
      <c r="CMZ3" s="537"/>
      <c r="CNA3" s="537"/>
      <c r="CNB3" s="537"/>
      <c r="CNC3" s="537"/>
      <c r="CND3" s="537"/>
      <c r="CNE3" s="537"/>
      <c r="CNF3" s="537"/>
      <c r="CNG3" s="537" t="s">
        <v>2453</v>
      </c>
      <c r="CNH3" s="537"/>
      <c r="CNI3" s="537"/>
      <c r="CNJ3" s="537"/>
      <c r="CNK3" s="537"/>
      <c r="CNL3" s="537"/>
      <c r="CNM3" s="537"/>
      <c r="CNN3" s="537"/>
      <c r="CNO3" s="537" t="s">
        <v>2453</v>
      </c>
      <c r="CNP3" s="537"/>
      <c r="CNQ3" s="537"/>
      <c r="CNR3" s="537"/>
      <c r="CNS3" s="537"/>
      <c r="CNT3" s="537"/>
      <c r="CNU3" s="537"/>
      <c r="CNV3" s="537"/>
      <c r="CNW3" s="537" t="s">
        <v>2453</v>
      </c>
      <c r="CNX3" s="537"/>
      <c r="CNY3" s="537"/>
      <c r="CNZ3" s="537"/>
      <c r="COA3" s="537"/>
      <c r="COB3" s="537"/>
      <c r="COC3" s="537"/>
      <c r="COD3" s="537"/>
      <c r="COE3" s="537" t="s">
        <v>2453</v>
      </c>
      <c r="COF3" s="537"/>
      <c r="COG3" s="537"/>
      <c r="COH3" s="537"/>
      <c r="COI3" s="537"/>
      <c r="COJ3" s="537"/>
      <c r="COK3" s="537"/>
      <c r="COL3" s="537"/>
      <c r="COM3" s="537" t="s">
        <v>2453</v>
      </c>
      <c r="CON3" s="537"/>
      <c r="COO3" s="537"/>
      <c r="COP3" s="537"/>
      <c r="COQ3" s="537"/>
      <c r="COR3" s="537"/>
      <c r="COS3" s="537"/>
      <c r="COT3" s="537"/>
      <c r="COU3" s="537" t="s">
        <v>2453</v>
      </c>
      <c r="COV3" s="537"/>
      <c r="COW3" s="537"/>
      <c r="COX3" s="537"/>
      <c r="COY3" s="537"/>
      <c r="COZ3" s="537"/>
      <c r="CPA3" s="537"/>
      <c r="CPB3" s="537"/>
      <c r="CPC3" s="537" t="s">
        <v>2453</v>
      </c>
      <c r="CPD3" s="537"/>
      <c r="CPE3" s="537"/>
      <c r="CPF3" s="537"/>
      <c r="CPG3" s="537"/>
      <c r="CPH3" s="537"/>
      <c r="CPI3" s="537"/>
      <c r="CPJ3" s="537"/>
      <c r="CPK3" s="537" t="s">
        <v>2453</v>
      </c>
      <c r="CPL3" s="537"/>
      <c r="CPM3" s="537"/>
      <c r="CPN3" s="537"/>
      <c r="CPO3" s="537"/>
      <c r="CPP3" s="537"/>
      <c r="CPQ3" s="537"/>
      <c r="CPR3" s="537"/>
      <c r="CPS3" s="537" t="s">
        <v>2453</v>
      </c>
      <c r="CPT3" s="537"/>
      <c r="CPU3" s="537"/>
      <c r="CPV3" s="537"/>
      <c r="CPW3" s="537"/>
      <c r="CPX3" s="537"/>
      <c r="CPY3" s="537"/>
      <c r="CPZ3" s="537"/>
      <c r="CQA3" s="537" t="s">
        <v>2453</v>
      </c>
      <c r="CQB3" s="537"/>
      <c r="CQC3" s="537"/>
      <c r="CQD3" s="537"/>
      <c r="CQE3" s="537"/>
      <c r="CQF3" s="537"/>
      <c r="CQG3" s="537"/>
      <c r="CQH3" s="537"/>
      <c r="CQI3" s="537" t="s">
        <v>2453</v>
      </c>
      <c r="CQJ3" s="537"/>
      <c r="CQK3" s="537"/>
      <c r="CQL3" s="537"/>
      <c r="CQM3" s="537"/>
      <c r="CQN3" s="537"/>
      <c r="CQO3" s="537"/>
      <c r="CQP3" s="537"/>
      <c r="CQQ3" s="537" t="s">
        <v>2453</v>
      </c>
      <c r="CQR3" s="537"/>
      <c r="CQS3" s="537"/>
      <c r="CQT3" s="537"/>
      <c r="CQU3" s="537"/>
      <c r="CQV3" s="537"/>
      <c r="CQW3" s="537"/>
      <c r="CQX3" s="537"/>
      <c r="CQY3" s="537" t="s">
        <v>2453</v>
      </c>
      <c r="CQZ3" s="537"/>
      <c r="CRA3" s="537"/>
      <c r="CRB3" s="537"/>
      <c r="CRC3" s="537"/>
      <c r="CRD3" s="537"/>
      <c r="CRE3" s="537"/>
      <c r="CRF3" s="537"/>
      <c r="CRG3" s="537" t="s">
        <v>2453</v>
      </c>
      <c r="CRH3" s="537"/>
      <c r="CRI3" s="537"/>
      <c r="CRJ3" s="537"/>
      <c r="CRK3" s="537"/>
      <c r="CRL3" s="537"/>
      <c r="CRM3" s="537"/>
      <c r="CRN3" s="537"/>
      <c r="CRO3" s="537" t="s">
        <v>2453</v>
      </c>
      <c r="CRP3" s="537"/>
      <c r="CRQ3" s="537"/>
      <c r="CRR3" s="537"/>
      <c r="CRS3" s="537"/>
      <c r="CRT3" s="537"/>
      <c r="CRU3" s="537"/>
      <c r="CRV3" s="537"/>
      <c r="CRW3" s="537" t="s">
        <v>2453</v>
      </c>
      <c r="CRX3" s="537"/>
      <c r="CRY3" s="537"/>
      <c r="CRZ3" s="537"/>
      <c r="CSA3" s="537"/>
      <c r="CSB3" s="537"/>
      <c r="CSC3" s="537"/>
      <c r="CSD3" s="537"/>
      <c r="CSE3" s="537" t="s">
        <v>2453</v>
      </c>
      <c r="CSF3" s="537"/>
      <c r="CSG3" s="537"/>
      <c r="CSH3" s="537"/>
      <c r="CSI3" s="537"/>
      <c r="CSJ3" s="537"/>
      <c r="CSK3" s="537"/>
      <c r="CSL3" s="537"/>
      <c r="CSM3" s="537" t="s">
        <v>2453</v>
      </c>
      <c r="CSN3" s="537"/>
      <c r="CSO3" s="537"/>
      <c r="CSP3" s="537"/>
      <c r="CSQ3" s="537"/>
      <c r="CSR3" s="537"/>
      <c r="CSS3" s="537"/>
      <c r="CST3" s="537"/>
      <c r="CSU3" s="537" t="s">
        <v>2453</v>
      </c>
      <c r="CSV3" s="537"/>
      <c r="CSW3" s="537"/>
      <c r="CSX3" s="537"/>
      <c r="CSY3" s="537"/>
      <c r="CSZ3" s="537"/>
      <c r="CTA3" s="537"/>
      <c r="CTB3" s="537"/>
      <c r="CTC3" s="537" t="s">
        <v>2453</v>
      </c>
      <c r="CTD3" s="537"/>
      <c r="CTE3" s="537"/>
      <c r="CTF3" s="537"/>
      <c r="CTG3" s="537"/>
      <c r="CTH3" s="537"/>
      <c r="CTI3" s="537"/>
      <c r="CTJ3" s="537"/>
      <c r="CTK3" s="537" t="s">
        <v>2453</v>
      </c>
      <c r="CTL3" s="537"/>
      <c r="CTM3" s="537"/>
      <c r="CTN3" s="537"/>
      <c r="CTO3" s="537"/>
      <c r="CTP3" s="537"/>
      <c r="CTQ3" s="537"/>
      <c r="CTR3" s="537"/>
      <c r="CTS3" s="537" t="s">
        <v>2453</v>
      </c>
      <c r="CTT3" s="537"/>
      <c r="CTU3" s="537"/>
      <c r="CTV3" s="537"/>
      <c r="CTW3" s="537"/>
      <c r="CTX3" s="537"/>
      <c r="CTY3" s="537"/>
      <c r="CTZ3" s="537"/>
      <c r="CUA3" s="537" t="s">
        <v>2453</v>
      </c>
      <c r="CUB3" s="537"/>
      <c r="CUC3" s="537"/>
      <c r="CUD3" s="537"/>
      <c r="CUE3" s="537"/>
      <c r="CUF3" s="537"/>
      <c r="CUG3" s="537"/>
      <c r="CUH3" s="537"/>
      <c r="CUI3" s="537" t="s">
        <v>2453</v>
      </c>
      <c r="CUJ3" s="537"/>
      <c r="CUK3" s="537"/>
      <c r="CUL3" s="537"/>
      <c r="CUM3" s="537"/>
      <c r="CUN3" s="537"/>
      <c r="CUO3" s="537"/>
      <c r="CUP3" s="537"/>
      <c r="CUQ3" s="537" t="s">
        <v>2453</v>
      </c>
      <c r="CUR3" s="537"/>
      <c r="CUS3" s="537"/>
      <c r="CUT3" s="537"/>
      <c r="CUU3" s="537"/>
      <c r="CUV3" s="537"/>
      <c r="CUW3" s="537"/>
      <c r="CUX3" s="537"/>
      <c r="CUY3" s="537" t="s">
        <v>2453</v>
      </c>
      <c r="CUZ3" s="537"/>
      <c r="CVA3" s="537"/>
      <c r="CVB3" s="537"/>
      <c r="CVC3" s="537"/>
      <c r="CVD3" s="537"/>
      <c r="CVE3" s="537"/>
      <c r="CVF3" s="537"/>
      <c r="CVG3" s="537" t="s">
        <v>2453</v>
      </c>
      <c r="CVH3" s="537"/>
      <c r="CVI3" s="537"/>
      <c r="CVJ3" s="537"/>
      <c r="CVK3" s="537"/>
      <c r="CVL3" s="537"/>
      <c r="CVM3" s="537"/>
      <c r="CVN3" s="537"/>
      <c r="CVO3" s="537" t="s">
        <v>2453</v>
      </c>
      <c r="CVP3" s="537"/>
      <c r="CVQ3" s="537"/>
      <c r="CVR3" s="537"/>
      <c r="CVS3" s="537"/>
      <c r="CVT3" s="537"/>
      <c r="CVU3" s="537"/>
      <c r="CVV3" s="537"/>
      <c r="CVW3" s="537" t="s">
        <v>2453</v>
      </c>
      <c r="CVX3" s="537"/>
      <c r="CVY3" s="537"/>
      <c r="CVZ3" s="537"/>
      <c r="CWA3" s="537"/>
      <c r="CWB3" s="537"/>
      <c r="CWC3" s="537"/>
      <c r="CWD3" s="537"/>
      <c r="CWE3" s="537" t="s">
        <v>2453</v>
      </c>
      <c r="CWF3" s="537"/>
      <c r="CWG3" s="537"/>
      <c r="CWH3" s="537"/>
      <c r="CWI3" s="537"/>
      <c r="CWJ3" s="537"/>
      <c r="CWK3" s="537"/>
      <c r="CWL3" s="537"/>
      <c r="CWM3" s="537" t="s">
        <v>2453</v>
      </c>
      <c r="CWN3" s="537"/>
      <c r="CWO3" s="537"/>
      <c r="CWP3" s="537"/>
      <c r="CWQ3" s="537"/>
      <c r="CWR3" s="537"/>
      <c r="CWS3" s="537"/>
      <c r="CWT3" s="537"/>
      <c r="CWU3" s="537" t="s">
        <v>2453</v>
      </c>
      <c r="CWV3" s="537"/>
      <c r="CWW3" s="537"/>
      <c r="CWX3" s="537"/>
      <c r="CWY3" s="537"/>
      <c r="CWZ3" s="537"/>
      <c r="CXA3" s="537"/>
      <c r="CXB3" s="537"/>
      <c r="CXC3" s="537" t="s">
        <v>2453</v>
      </c>
      <c r="CXD3" s="537"/>
      <c r="CXE3" s="537"/>
      <c r="CXF3" s="537"/>
      <c r="CXG3" s="537"/>
      <c r="CXH3" s="537"/>
      <c r="CXI3" s="537"/>
      <c r="CXJ3" s="537"/>
      <c r="CXK3" s="537" t="s">
        <v>2453</v>
      </c>
      <c r="CXL3" s="537"/>
      <c r="CXM3" s="537"/>
      <c r="CXN3" s="537"/>
      <c r="CXO3" s="537"/>
      <c r="CXP3" s="537"/>
      <c r="CXQ3" s="537"/>
      <c r="CXR3" s="537"/>
      <c r="CXS3" s="537" t="s">
        <v>2453</v>
      </c>
      <c r="CXT3" s="537"/>
      <c r="CXU3" s="537"/>
      <c r="CXV3" s="537"/>
      <c r="CXW3" s="537"/>
      <c r="CXX3" s="537"/>
      <c r="CXY3" s="537"/>
      <c r="CXZ3" s="537"/>
      <c r="CYA3" s="537" t="s">
        <v>2453</v>
      </c>
      <c r="CYB3" s="537"/>
      <c r="CYC3" s="537"/>
      <c r="CYD3" s="537"/>
      <c r="CYE3" s="537"/>
      <c r="CYF3" s="537"/>
      <c r="CYG3" s="537"/>
      <c r="CYH3" s="537"/>
      <c r="CYI3" s="537" t="s">
        <v>2453</v>
      </c>
      <c r="CYJ3" s="537"/>
      <c r="CYK3" s="537"/>
      <c r="CYL3" s="537"/>
      <c r="CYM3" s="537"/>
      <c r="CYN3" s="537"/>
      <c r="CYO3" s="537"/>
      <c r="CYP3" s="537"/>
      <c r="CYQ3" s="537" t="s">
        <v>2453</v>
      </c>
      <c r="CYR3" s="537"/>
      <c r="CYS3" s="537"/>
      <c r="CYT3" s="537"/>
      <c r="CYU3" s="537"/>
      <c r="CYV3" s="537"/>
      <c r="CYW3" s="537"/>
      <c r="CYX3" s="537"/>
      <c r="CYY3" s="537" t="s">
        <v>2453</v>
      </c>
      <c r="CYZ3" s="537"/>
      <c r="CZA3" s="537"/>
      <c r="CZB3" s="537"/>
      <c r="CZC3" s="537"/>
      <c r="CZD3" s="537"/>
      <c r="CZE3" s="537"/>
      <c r="CZF3" s="537"/>
      <c r="CZG3" s="537" t="s">
        <v>2453</v>
      </c>
      <c r="CZH3" s="537"/>
      <c r="CZI3" s="537"/>
      <c r="CZJ3" s="537"/>
      <c r="CZK3" s="537"/>
      <c r="CZL3" s="537"/>
      <c r="CZM3" s="537"/>
      <c r="CZN3" s="537"/>
      <c r="CZO3" s="537" t="s">
        <v>2453</v>
      </c>
      <c r="CZP3" s="537"/>
      <c r="CZQ3" s="537"/>
      <c r="CZR3" s="537"/>
      <c r="CZS3" s="537"/>
      <c r="CZT3" s="537"/>
      <c r="CZU3" s="537"/>
      <c r="CZV3" s="537"/>
      <c r="CZW3" s="537" t="s">
        <v>2453</v>
      </c>
      <c r="CZX3" s="537"/>
      <c r="CZY3" s="537"/>
      <c r="CZZ3" s="537"/>
      <c r="DAA3" s="537"/>
      <c r="DAB3" s="537"/>
      <c r="DAC3" s="537"/>
      <c r="DAD3" s="537"/>
      <c r="DAE3" s="537" t="s">
        <v>2453</v>
      </c>
      <c r="DAF3" s="537"/>
      <c r="DAG3" s="537"/>
      <c r="DAH3" s="537"/>
      <c r="DAI3" s="537"/>
      <c r="DAJ3" s="537"/>
      <c r="DAK3" s="537"/>
      <c r="DAL3" s="537"/>
      <c r="DAM3" s="537" t="s">
        <v>2453</v>
      </c>
      <c r="DAN3" s="537"/>
      <c r="DAO3" s="537"/>
      <c r="DAP3" s="537"/>
      <c r="DAQ3" s="537"/>
      <c r="DAR3" s="537"/>
      <c r="DAS3" s="537"/>
      <c r="DAT3" s="537"/>
      <c r="DAU3" s="537" t="s">
        <v>2453</v>
      </c>
      <c r="DAV3" s="537"/>
      <c r="DAW3" s="537"/>
      <c r="DAX3" s="537"/>
      <c r="DAY3" s="537"/>
      <c r="DAZ3" s="537"/>
      <c r="DBA3" s="537"/>
      <c r="DBB3" s="537"/>
      <c r="DBC3" s="537" t="s">
        <v>2453</v>
      </c>
      <c r="DBD3" s="537"/>
      <c r="DBE3" s="537"/>
      <c r="DBF3" s="537"/>
      <c r="DBG3" s="537"/>
      <c r="DBH3" s="537"/>
      <c r="DBI3" s="537"/>
      <c r="DBJ3" s="537"/>
      <c r="DBK3" s="537" t="s">
        <v>2453</v>
      </c>
      <c r="DBL3" s="537"/>
      <c r="DBM3" s="537"/>
      <c r="DBN3" s="537"/>
      <c r="DBO3" s="537"/>
      <c r="DBP3" s="537"/>
      <c r="DBQ3" s="537"/>
      <c r="DBR3" s="537"/>
      <c r="DBS3" s="537" t="s">
        <v>2453</v>
      </c>
      <c r="DBT3" s="537"/>
      <c r="DBU3" s="537"/>
      <c r="DBV3" s="537"/>
      <c r="DBW3" s="537"/>
      <c r="DBX3" s="537"/>
      <c r="DBY3" s="537"/>
      <c r="DBZ3" s="537"/>
      <c r="DCA3" s="537" t="s">
        <v>2453</v>
      </c>
      <c r="DCB3" s="537"/>
      <c r="DCC3" s="537"/>
      <c r="DCD3" s="537"/>
      <c r="DCE3" s="537"/>
      <c r="DCF3" s="537"/>
      <c r="DCG3" s="537"/>
      <c r="DCH3" s="537"/>
      <c r="DCI3" s="537" t="s">
        <v>2453</v>
      </c>
      <c r="DCJ3" s="537"/>
      <c r="DCK3" s="537"/>
      <c r="DCL3" s="537"/>
      <c r="DCM3" s="537"/>
      <c r="DCN3" s="537"/>
      <c r="DCO3" s="537"/>
      <c r="DCP3" s="537"/>
      <c r="DCQ3" s="537" t="s">
        <v>2453</v>
      </c>
      <c r="DCR3" s="537"/>
      <c r="DCS3" s="537"/>
      <c r="DCT3" s="537"/>
      <c r="DCU3" s="537"/>
      <c r="DCV3" s="537"/>
      <c r="DCW3" s="537"/>
      <c r="DCX3" s="537"/>
      <c r="DCY3" s="537" t="s">
        <v>2453</v>
      </c>
      <c r="DCZ3" s="537"/>
      <c r="DDA3" s="537"/>
      <c r="DDB3" s="537"/>
      <c r="DDC3" s="537"/>
      <c r="DDD3" s="537"/>
      <c r="DDE3" s="537"/>
      <c r="DDF3" s="537"/>
      <c r="DDG3" s="537" t="s">
        <v>2453</v>
      </c>
      <c r="DDH3" s="537"/>
      <c r="DDI3" s="537"/>
      <c r="DDJ3" s="537"/>
      <c r="DDK3" s="537"/>
      <c r="DDL3" s="537"/>
      <c r="DDM3" s="537"/>
      <c r="DDN3" s="537"/>
      <c r="DDO3" s="537" t="s">
        <v>2453</v>
      </c>
      <c r="DDP3" s="537"/>
      <c r="DDQ3" s="537"/>
      <c r="DDR3" s="537"/>
      <c r="DDS3" s="537"/>
      <c r="DDT3" s="537"/>
      <c r="DDU3" s="537"/>
      <c r="DDV3" s="537"/>
      <c r="DDW3" s="537" t="s">
        <v>2453</v>
      </c>
      <c r="DDX3" s="537"/>
      <c r="DDY3" s="537"/>
      <c r="DDZ3" s="537"/>
      <c r="DEA3" s="537"/>
      <c r="DEB3" s="537"/>
      <c r="DEC3" s="537"/>
      <c r="DED3" s="537"/>
      <c r="DEE3" s="537" t="s">
        <v>2453</v>
      </c>
      <c r="DEF3" s="537"/>
      <c r="DEG3" s="537"/>
      <c r="DEH3" s="537"/>
      <c r="DEI3" s="537"/>
      <c r="DEJ3" s="537"/>
      <c r="DEK3" s="537"/>
      <c r="DEL3" s="537"/>
      <c r="DEM3" s="537" t="s">
        <v>2453</v>
      </c>
      <c r="DEN3" s="537"/>
      <c r="DEO3" s="537"/>
      <c r="DEP3" s="537"/>
      <c r="DEQ3" s="537"/>
      <c r="DER3" s="537"/>
      <c r="DES3" s="537"/>
      <c r="DET3" s="537"/>
      <c r="DEU3" s="537" t="s">
        <v>2453</v>
      </c>
      <c r="DEV3" s="537"/>
      <c r="DEW3" s="537"/>
      <c r="DEX3" s="537"/>
      <c r="DEY3" s="537"/>
      <c r="DEZ3" s="537"/>
      <c r="DFA3" s="537"/>
      <c r="DFB3" s="537"/>
      <c r="DFC3" s="537" t="s">
        <v>2453</v>
      </c>
      <c r="DFD3" s="537"/>
      <c r="DFE3" s="537"/>
      <c r="DFF3" s="537"/>
      <c r="DFG3" s="537"/>
      <c r="DFH3" s="537"/>
      <c r="DFI3" s="537"/>
      <c r="DFJ3" s="537"/>
      <c r="DFK3" s="537" t="s">
        <v>2453</v>
      </c>
      <c r="DFL3" s="537"/>
      <c r="DFM3" s="537"/>
      <c r="DFN3" s="537"/>
      <c r="DFO3" s="537"/>
      <c r="DFP3" s="537"/>
      <c r="DFQ3" s="537"/>
      <c r="DFR3" s="537"/>
      <c r="DFS3" s="537" t="s">
        <v>2453</v>
      </c>
      <c r="DFT3" s="537"/>
      <c r="DFU3" s="537"/>
      <c r="DFV3" s="537"/>
      <c r="DFW3" s="537"/>
      <c r="DFX3" s="537"/>
      <c r="DFY3" s="537"/>
      <c r="DFZ3" s="537"/>
      <c r="DGA3" s="537" t="s">
        <v>2453</v>
      </c>
      <c r="DGB3" s="537"/>
      <c r="DGC3" s="537"/>
      <c r="DGD3" s="537"/>
      <c r="DGE3" s="537"/>
      <c r="DGF3" s="537"/>
      <c r="DGG3" s="537"/>
      <c r="DGH3" s="537"/>
      <c r="DGI3" s="537" t="s">
        <v>2453</v>
      </c>
      <c r="DGJ3" s="537"/>
      <c r="DGK3" s="537"/>
      <c r="DGL3" s="537"/>
      <c r="DGM3" s="537"/>
      <c r="DGN3" s="537"/>
      <c r="DGO3" s="537"/>
      <c r="DGP3" s="537"/>
      <c r="DGQ3" s="537" t="s">
        <v>2453</v>
      </c>
      <c r="DGR3" s="537"/>
      <c r="DGS3" s="537"/>
      <c r="DGT3" s="537"/>
      <c r="DGU3" s="537"/>
      <c r="DGV3" s="537"/>
      <c r="DGW3" s="537"/>
      <c r="DGX3" s="537"/>
      <c r="DGY3" s="537" t="s">
        <v>2453</v>
      </c>
      <c r="DGZ3" s="537"/>
      <c r="DHA3" s="537"/>
      <c r="DHB3" s="537"/>
      <c r="DHC3" s="537"/>
      <c r="DHD3" s="537"/>
      <c r="DHE3" s="537"/>
      <c r="DHF3" s="537"/>
      <c r="DHG3" s="537" t="s">
        <v>2453</v>
      </c>
      <c r="DHH3" s="537"/>
      <c r="DHI3" s="537"/>
      <c r="DHJ3" s="537"/>
      <c r="DHK3" s="537"/>
      <c r="DHL3" s="537"/>
      <c r="DHM3" s="537"/>
      <c r="DHN3" s="537"/>
      <c r="DHO3" s="537" t="s">
        <v>2453</v>
      </c>
      <c r="DHP3" s="537"/>
      <c r="DHQ3" s="537"/>
      <c r="DHR3" s="537"/>
      <c r="DHS3" s="537"/>
      <c r="DHT3" s="537"/>
      <c r="DHU3" s="537"/>
      <c r="DHV3" s="537"/>
      <c r="DHW3" s="537" t="s">
        <v>2453</v>
      </c>
      <c r="DHX3" s="537"/>
      <c r="DHY3" s="537"/>
      <c r="DHZ3" s="537"/>
      <c r="DIA3" s="537"/>
      <c r="DIB3" s="537"/>
      <c r="DIC3" s="537"/>
      <c r="DID3" s="537"/>
      <c r="DIE3" s="537" t="s">
        <v>2453</v>
      </c>
      <c r="DIF3" s="537"/>
      <c r="DIG3" s="537"/>
      <c r="DIH3" s="537"/>
      <c r="DII3" s="537"/>
      <c r="DIJ3" s="537"/>
      <c r="DIK3" s="537"/>
      <c r="DIL3" s="537"/>
      <c r="DIM3" s="537" t="s">
        <v>2453</v>
      </c>
      <c r="DIN3" s="537"/>
      <c r="DIO3" s="537"/>
      <c r="DIP3" s="537"/>
      <c r="DIQ3" s="537"/>
      <c r="DIR3" s="537"/>
      <c r="DIS3" s="537"/>
      <c r="DIT3" s="537"/>
      <c r="DIU3" s="537" t="s">
        <v>2453</v>
      </c>
      <c r="DIV3" s="537"/>
      <c r="DIW3" s="537"/>
      <c r="DIX3" s="537"/>
      <c r="DIY3" s="537"/>
      <c r="DIZ3" s="537"/>
      <c r="DJA3" s="537"/>
      <c r="DJB3" s="537"/>
      <c r="DJC3" s="537" t="s">
        <v>2453</v>
      </c>
      <c r="DJD3" s="537"/>
      <c r="DJE3" s="537"/>
      <c r="DJF3" s="537"/>
      <c r="DJG3" s="537"/>
      <c r="DJH3" s="537"/>
      <c r="DJI3" s="537"/>
      <c r="DJJ3" s="537"/>
      <c r="DJK3" s="537" t="s">
        <v>2453</v>
      </c>
      <c r="DJL3" s="537"/>
      <c r="DJM3" s="537"/>
      <c r="DJN3" s="537"/>
      <c r="DJO3" s="537"/>
      <c r="DJP3" s="537"/>
      <c r="DJQ3" s="537"/>
      <c r="DJR3" s="537"/>
      <c r="DJS3" s="537" t="s">
        <v>2453</v>
      </c>
      <c r="DJT3" s="537"/>
      <c r="DJU3" s="537"/>
      <c r="DJV3" s="537"/>
      <c r="DJW3" s="537"/>
      <c r="DJX3" s="537"/>
      <c r="DJY3" s="537"/>
      <c r="DJZ3" s="537"/>
      <c r="DKA3" s="537" t="s">
        <v>2453</v>
      </c>
      <c r="DKB3" s="537"/>
      <c r="DKC3" s="537"/>
      <c r="DKD3" s="537"/>
      <c r="DKE3" s="537"/>
      <c r="DKF3" s="537"/>
      <c r="DKG3" s="537"/>
      <c r="DKH3" s="537"/>
      <c r="DKI3" s="537" t="s">
        <v>2453</v>
      </c>
      <c r="DKJ3" s="537"/>
      <c r="DKK3" s="537"/>
      <c r="DKL3" s="537"/>
      <c r="DKM3" s="537"/>
      <c r="DKN3" s="537"/>
      <c r="DKO3" s="537"/>
      <c r="DKP3" s="537"/>
      <c r="DKQ3" s="537" t="s">
        <v>2453</v>
      </c>
      <c r="DKR3" s="537"/>
      <c r="DKS3" s="537"/>
      <c r="DKT3" s="537"/>
      <c r="DKU3" s="537"/>
      <c r="DKV3" s="537"/>
      <c r="DKW3" s="537"/>
      <c r="DKX3" s="537"/>
      <c r="DKY3" s="537" t="s">
        <v>2453</v>
      </c>
      <c r="DKZ3" s="537"/>
      <c r="DLA3" s="537"/>
      <c r="DLB3" s="537"/>
      <c r="DLC3" s="537"/>
      <c r="DLD3" s="537"/>
      <c r="DLE3" s="537"/>
      <c r="DLF3" s="537"/>
      <c r="DLG3" s="537" t="s">
        <v>2453</v>
      </c>
      <c r="DLH3" s="537"/>
      <c r="DLI3" s="537"/>
      <c r="DLJ3" s="537"/>
      <c r="DLK3" s="537"/>
      <c r="DLL3" s="537"/>
      <c r="DLM3" s="537"/>
      <c r="DLN3" s="537"/>
      <c r="DLO3" s="537" t="s">
        <v>2453</v>
      </c>
      <c r="DLP3" s="537"/>
      <c r="DLQ3" s="537"/>
      <c r="DLR3" s="537"/>
      <c r="DLS3" s="537"/>
      <c r="DLT3" s="537"/>
      <c r="DLU3" s="537"/>
      <c r="DLV3" s="537"/>
      <c r="DLW3" s="537" t="s">
        <v>2453</v>
      </c>
      <c r="DLX3" s="537"/>
      <c r="DLY3" s="537"/>
      <c r="DLZ3" s="537"/>
      <c r="DMA3" s="537"/>
      <c r="DMB3" s="537"/>
      <c r="DMC3" s="537"/>
      <c r="DMD3" s="537"/>
      <c r="DME3" s="537" t="s">
        <v>2453</v>
      </c>
      <c r="DMF3" s="537"/>
      <c r="DMG3" s="537"/>
      <c r="DMH3" s="537"/>
      <c r="DMI3" s="537"/>
      <c r="DMJ3" s="537"/>
      <c r="DMK3" s="537"/>
      <c r="DML3" s="537"/>
      <c r="DMM3" s="537" t="s">
        <v>2453</v>
      </c>
      <c r="DMN3" s="537"/>
      <c r="DMO3" s="537"/>
      <c r="DMP3" s="537"/>
      <c r="DMQ3" s="537"/>
      <c r="DMR3" s="537"/>
      <c r="DMS3" s="537"/>
      <c r="DMT3" s="537"/>
      <c r="DMU3" s="537" t="s">
        <v>2453</v>
      </c>
      <c r="DMV3" s="537"/>
      <c r="DMW3" s="537"/>
      <c r="DMX3" s="537"/>
      <c r="DMY3" s="537"/>
      <c r="DMZ3" s="537"/>
      <c r="DNA3" s="537"/>
      <c r="DNB3" s="537"/>
      <c r="DNC3" s="537" t="s">
        <v>2453</v>
      </c>
      <c r="DND3" s="537"/>
      <c r="DNE3" s="537"/>
      <c r="DNF3" s="537"/>
      <c r="DNG3" s="537"/>
      <c r="DNH3" s="537"/>
      <c r="DNI3" s="537"/>
      <c r="DNJ3" s="537"/>
      <c r="DNK3" s="537" t="s">
        <v>2453</v>
      </c>
      <c r="DNL3" s="537"/>
      <c r="DNM3" s="537"/>
      <c r="DNN3" s="537"/>
      <c r="DNO3" s="537"/>
      <c r="DNP3" s="537"/>
      <c r="DNQ3" s="537"/>
      <c r="DNR3" s="537"/>
      <c r="DNS3" s="537" t="s">
        <v>2453</v>
      </c>
      <c r="DNT3" s="537"/>
      <c r="DNU3" s="537"/>
      <c r="DNV3" s="537"/>
      <c r="DNW3" s="537"/>
      <c r="DNX3" s="537"/>
      <c r="DNY3" s="537"/>
      <c r="DNZ3" s="537"/>
      <c r="DOA3" s="537" t="s">
        <v>2453</v>
      </c>
      <c r="DOB3" s="537"/>
      <c r="DOC3" s="537"/>
      <c r="DOD3" s="537"/>
      <c r="DOE3" s="537"/>
      <c r="DOF3" s="537"/>
      <c r="DOG3" s="537"/>
      <c r="DOH3" s="537"/>
      <c r="DOI3" s="537" t="s">
        <v>2453</v>
      </c>
      <c r="DOJ3" s="537"/>
      <c r="DOK3" s="537"/>
      <c r="DOL3" s="537"/>
      <c r="DOM3" s="537"/>
      <c r="DON3" s="537"/>
      <c r="DOO3" s="537"/>
      <c r="DOP3" s="537"/>
      <c r="DOQ3" s="537" t="s">
        <v>2453</v>
      </c>
      <c r="DOR3" s="537"/>
      <c r="DOS3" s="537"/>
      <c r="DOT3" s="537"/>
      <c r="DOU3" s="537"/>
      <c r="DOV3" s="537"/>
      <c r="DOW3" s="537"/>
      <c r="DOX3" s="537"/>
      <c r="DOY3" s="537" t="s">
        <v>2453</v>
      </c>
      <c r="DOZ3" s="537"/>
      <c r="DPA3" s="537"/>
      <c r="DPB3" s="537"/>
      <c r="DPC3" s="537"/>
      <c r="DPD3" s="537"/>
      <c r="DPE3" s="537"/>
      <c r="DPF3" s="537"/>
      <c r="DPG3" s="537" t="s">
        <v>2453</v>
      </c>
      <c r="DPH3" s="537"/>
      <c r="DPI3" s="537"/>
      <c r="DPJ3" s="537"/>
      <c r="DPK3" s="537"/>
      <c r="DPL3" s="537"/>
      <c r="DPM3" s="537"/>
      <c r="DPN3" s="537"/>
      <c r="DPO3" s="537" t="s">
        <v>2453</v>
      </c>
      <c r="DPP3" s="537"/>
      <c r="DPQ3" s="537"/>
      <c r="DPR3" s="537"/>
      <c r="DPS3" s="537"/>
      <c r="DPT3" s="537"/>
      <c r="DPU3" s="537"/>
      <c r="DPV3" s="537"/>
      <c r="DPW3" s="537" t="s">
        <v>2453</v>
      </c>
      <c r="DPX3" s="537"/>
      <c r="DPY3" s="537"/>
      <c r="DPZ3" s="537"/>
      <c r="DQA3" s="537"/>
      <c r="DQB3" s="537"/>
      <c r="DQC3" s="537"/>
      <c r="DQD3" s="537"/>
      <c r="DQE3" s="537" t="s">
        <v>2453</v>
      </c>
      <c r="DQF3" s="537"/>
      <c r="DQG3" s="537"/>
      <c r="DQH3" s="537"/>
      <c r="DQI3" s="537"/>
      <c r="DQJ3" s="537"/>
      <c r="DQK3" s="537"/>
      <c r="DQL3" s="537"/>
      <c r="DQM3" s="537" t="s">
        <v>2453</v>
      </c>
      <c r="DQN3" s="537"/>
      <c r="DQO3" s="537"/>
      <c r="DQP3" s="537"/>
      <c r="DQQ3" s="537"/>
      <c r="DQR3" s="537"/>
      <c r="DQS3" s="537"/>
      <c r="DQT3" s="537"/>
      <c r="DQU3" s="537" t="s">
        <v>2453</v>
      </c>
      <c r="DQV3" s="537"/>
      <c r="DQW3" s="537"/>
      <c r="DQX3" s="537"/>
      <c r="DQY3" s="537"/>
      <c r="DQZ3" s="537"/>
      <c r="DRA3" s="537"/>
      <c r="DRB3" s="537"/>
      <c r="DRC3" s="537" t="s">
        <v>2453</v>
      </c>
      <c r="DRD3" s="537"/>
      <c r="DRE3" s="537"/>
      <c r="DRF3" s="537"/>
      <c r="DRG3" s="537"/>
      <c r="DRH3" s="537"/>
      <c r="DRI3" s="537"/>
      <c r="DRJ3" s="537"/>
      <c r="DRK3" s="537" t="s">
        <v>2453</v>
      </c>
      <c r="DRL3" s="537"/>
      <c r="DRM3" s="537"/>
      <c r="DRN3" s="537"/>
      <c r="DRO3" s="537"/>
      <c r="DRP3" s="537"/>
      <c r="DRQ3" s="537"/>
      <c r="DRR3" s="537"/>
      <c r="DRS3" s="537" t="s">
        <v>2453</v>
      </c>
      <c r="DRT3" s="537"/>
      <c r="DRU3" s="537"/>
      <c r="DRV3" s="537"/>
      <c r="DRW3" s="537"/>
      <c r="DRX3" s="537"/>
      <c r="DRY3" s="537"/>
      <c r="DRZ3" s="537"/>
      <c r="DSA3" s="537" t="s">
        <v>2453</v>
      </c>
      <c r="DSB3" s="537"/>
      <c r="DSC3" s="537"/>
      <c r="DSD3" s="537"/>
      <c r="DSE3" s="537"/>
      <c r="DSF3" s="537"/>
      <c r="DSG3" s="537"/>
      <c r="DSH3" s="537"/>
      <c r="DSI3" s="537" t="s">
        <v>2453</v>
      </c>
      <c r="DSJ3" s="537"/>
      <c r="DSK3" s="537"/>
      <c r="DSL3" s="537"/>
      <c r="DSM3" s="537"/>
      <c r="DSN3" s="537"/>
      <c r="DSO3" s="537"/>
      <c r="DSP3" s="537"/>
      <c r="DSQ3" s="537" t="s">
        <v>2453</v>
      </c>
      <c r="DSR3" s="537"/>
      <c r="DSS3" s="537"/>
      <c r="DST3" s="537"/>
      <c r="DSU3" s="537"/>
      <c r="DSV3" s="537"/>
      <c r="DSW3" s="537"/>
      <c r="DSX3" s="537"/>
      <c r="DSY3" s="537" t="s">
        <v>2453</v>
      </c>
      <c r="DSZ3" s="537"/>
      <c r="DTA3" s="537"/>
      <c r="DTB3" s="537"/>
      <c r="DTC3" s="537"/>
      <c r="DTD3" s="537"/>
      <c r="DTE3" s="537"/>
      <c r="DTF3" s="537"/>
      <c r="DTG3" s="537" t="s">
        <v>2453</v>
      </c>
      <c r="DTH3" s="537"/>
      <c r="DTI3" s="537"/>
      <c r="DTJ3" s="537"/>
      <c r="DTK3" s="537"/>
      <c r="DTL3" s="537"/>
      <c r="DTM3" s="537"/>
      <c r="DTN3" s="537"/>
      <c r="DTO3" s="537" t="s">
        <v>2453</v>
      </c>
      <c r="DTP3" s="537"/>
      <c r="DTQ3" s="537"/>
      <c r="DTR3" s="537"/>
      <c r="DTS3" s="537"/>
      <c r="DTT3" s="537"/>
      <c r="DTU3" s="537"/>
      <c r="DTV3" s="537"/>
      <c r="DTW3" s="537" t="s">
        <v>2453</v>
      </c>
      <c r="DTX3" s="537"/>
      <c r="DTY3" s="537"/>
      <c r="DTZ3" s="537"/>
      <c r="DUA3" s="537"/>
      <c r="DUB3" s="537"/>
      <c r="DUC3" s="537"/>
      <c r="DUD3" s="537"/>
      <c r="DUE3" s="537" t="s">
        <v>2453</v>
      </c>
      <c r="DUF3" s="537"/>
      <c r="DUG3" s="537"/>
      <c r="DUH3" s="537"/>
      <c r="DUI3" s="537"/>
      <c r="DUJ3" s="537"/>
      <c r="DUK3" s="537"/>
      <c r="DUL3" s="537"/>
      <c r="DUM3" s="537" t="s">
        <v>2453</v>
      </c>
      <c r="DUN3" s="537"/>
      <c r="DUO3" s="537"/>
      <c r="DUP3" s="537"/>
      <c r="DUQ3" s="537"/>
      <c r="DUR3" s="537"/>
      <c r="DUS3" s="537"/>
      <c r="DUT3" s="537"/>
      <c r="DUU3" s="537" t="s">
        <v>2453</v>
      </c>
      <c r="DUV3" s="537"/>
      <c r="DUW3" s="537"/>
      <c r="DUX3" s="537"/>
      <c r="DUY3" s="537"/>
      <c r="DUZ3" s="537"/>
      <c r="DVA3" s="537"/>
      <c r="DVB3" s="537"/>
      <c r="DVC3" s="537" t="s">
        <v>2453</v>
      </c>
      <c r="DVD3" s="537"/>
      <c r="DVE3" s="537"/>
      <c r="DVF3" s="537"/>
      <c r="DVG3" s="537"/>
      <c r="DVH3" s="537"/>
      <c r="DVI3" s="537"/>
      <c r="DVJ3" s="537"/>
      <c r="DVK3" s="537" t="s">
        <v>2453</v>
      </c>
      <c r="DVL3" s="537"/>
      <c r="DVM3" s="537"/>
      <c r="DVN3" s="537"/>
      <c r="DVO3" s="537"/>
      <c r="DVP3" s="537"/>
      <c r="DVQ3" s="537"/>
      <c r="DVR3" s="537"/>
      <c r="DVS3" s="537" t="s">
        <v>2453</v>
      </c>
      <c r="DVT3" s="537"/>
      <c r="DVU3" s="537"/>
      <c r="DVV3" s="537"/>
      <c r="DVW3" s="537"/>
      <c r="DVX3" s="537"/>
      <c r="DVY3" s="537"/>
      <c r="DVZ3" s="537"/>
      <c r="DWA3" s="537" t="s">
        <v>2453</v>
      </c>
      <c r="DWB3" s="537"/>
      <c r="DWC3" s="537"/>
      <c r="DWD3" s="537"/>
      <c r="DWE3" s="537"/>
      <c r="DWF3" s="537"/>
      <c r="DWG3" s="537"/>
      <c r="DWH3" s="537"/>
      <c r="DWI3" s="537" t="s">
        <v>2453</v>
      </c>
      <c r="DWJ3" s="537"/>
      <c r="DWK3" s="537"/>
      <c r="DWL3" s="537"/>
      <c r="DWM3" s="537"/>
      <c r="DWN3" s="537"/>
      <c r="DWO3" s="537"/>
      <c r="DWP3" s="537"/>
      <c r="DWQ3" s="537" t="s">
        <v>2453</v>
      </c>
      <c r="DWR3" s="537"/>
      <c r="DWS3" s="537"/>
      <c r="DWT3" s="537"/>
      <c r="DWU3" s="537"/>
      <c r="DWV3" s="537"/>
      <c r="DWW3" s="537"/>
      <c r="DWX3" s="537"/>
      <c r="DWY3" s="537" t="s">
        <v>2453</v>
      </c>
      <c r="DWZ3" s="537"/>
      <c r="DXA3" s="537"/>
      <c r="DXB3" s="537"/>
      <c r="DXC3" s="537"/>
      <c r="DXD3" s="537"/>
      <c r="DXE3" s="537"/>
      <c r="DXF3" s="537"/>
      <c r="DXG3" s="537" t="s">
        <v>2453</v>
      </c>
      <c r="DXH3" s="537"/>
      <c r="DXI3" s="537"/>
      <c r="DXJ3" s="537"/>
      <c r="DXK3" s="537"/>
      <c r="DXL3" s="537"/>
      <c r="DXM3" s="537"/>
      <c r="DXN3" s="537"/>
      <c r="DXO3" s="537" t="s">
        <v>2453</v>
      </c>
      <c r="DXP3" s="537"/>
      <c r="DXQ3" s="537"/>
      <c r="DXR3" s="537"/>
      <c r="DXS3" s="537"/>
      <c r="DXT3" s="537"/>
      <c r="DXU3" s="537"/>
      <c r="DXV3" s="537"/>
      <c r="DXW3" s="537" t="s">
        <v>2453</v>
      </c>
      <c r="DXX3" s="537"/>
      <c r="DXY3" s="537"/>
      <c r="DXZ3" s="537"/>
      <c r="DYA3" s="537"/>
      <c r="DYB3" s="537"/>
      <c r="DYC3" s="537"/>
      <c r="DYD3" s="537"/>
      <c r="DYE3" s="537" t="s">
        <v>2453</v>
      </c>
      <c r="DYF3" s="537"/>
      <c r="DYG3" s="537"/>
      <c r="DYH3" s="537"/>
      <c r="DYI3" s="537"/>
      <c r="DYJ3" s="537"/>
      <c r="DYK3" s="537"/>
      <c r="DYL3" s="537"/>
      <c r="DYM3" s="537" t="s">
        <v>2453</v>
      </c>
      <c r="DYN3" s="537"/>
      <c r="DYO3" s="537"/>
      <c r="DYP3" s="537"/>
      <c r="DYQ3" s="537"/>
      <c r="DYR3" s="537"/>
      <c r="DYS3" s="537"/>
      <c r="DYT3" s="537"/>
      <c r="DYU3" s="537" t="s">
        <v>2453</v>
      </c>
      <c r="DYV3" s="537"/>
      <c r="DYW3" s="537"/>
      <c r="DYX3" s="537"/>
      <c r="DYY3" s="537"/>
      <c r="DYZ3" s="537"/>
      <c r="DZA3" s="537"/>
      <c r="DZB3" s="537"/>
      <c r="DZC3" s="537" t="s">
        <v>2453</v>
      </c>
      <c r="DZD3" s="537"/>
      <c r="DZE3" s="537"/>
      <c r="DZF3" s="537"/>
      <c r="DZG3" s="537"/>
      <c r="DZH3" s="537"/>
      <c r="DZI3" s="537"/>
      <c r="DZJ3" s="537"/>
      <c r="DZK3" s="537" t="s">
        <v>2453</v>
      </c>
      <c r="DZL3" s="537"/>
      <c r="DZM3" s="537"/>
      <c r="DZN3" s="537"/>
      <c r="DZO3" s="537"/>
      <c r="DZP3" s="537"/>
      <c r="DZQ3" s="537"/>
      <c r="DZR3" s="537"/>
      <c r="DZS3" s="537" t="s">
        <v>2453</v>
      </c>
      <c r="DZT3" s="537"/>
      <c r="DZU3" s="537"/>
      <c r="DZV3" s="537"/>
      <c r="DZW3" s="537"/>
      <c r="DZX3" s="537"/>
      <c r="DZY3" s="537"/>
      <c r="DZZ3" s="537"/>
      <c r="EAA3" s="537" t="s">
        <v>2453</v>
      </c>
      <c r="EAB3" s="537"/>
      <c r="EAC3" s="537"/>
      <c r="EAD3" s="537"/>
      <c r="EAE3" s="537"/>
      <c r="EAF3" s="537"/>
      <c r="EAG3" s="537"/>
      <c r="EAH3" s="537"/>
      <c r="EAI3" s="537" t="s">
        <v>2453</v>
      </c>
      <c r="EAJ3" s="537"/>
      <c r="EAK3" s="537"/>
      <c r="EAL3" s="537"/>
      <c r="EAM3" s="537"/>
      <c r="EAN3" s="537"/>
      <c r="EAO3" s="537"/>
      <c r="EAP3" s="537"/>
      <c r="EAQ3" s="537" t="s">
        <v>2453</v>
      </c>
      <c r="EAR3" s="537"/>
      <c r="EAS3" s="537"/>
      <c r="EAT3" s="537"/>
      <c r="EAU3" s="537"/>
      <c r="EAV3" s="537"/>
      <c r="EAW3" s="537"/>
      <c r="EAX3" s="537"/>
      <c r="EAY3" s="537" t="s">
        <v>2453</v>
      </c>
      <c r="EAZ3" s="537"/>
      <c r="EBA3" s="537"/>
      <c r="EBB3" s="537"/>
      <c r="EBC3" s="537"/>
      <c r="EBD3" s="537"/>
      <c r="EBE3" s="537"/>
      <c r="EBF3" s="537"/>
      <c r="EBG3" s="537" t="s">
        <v>2453</v>
      </c>
      <c r="EBH3" s="537"/>
      <c r="EBI3" s="537"/>
      <c r="EBJ3" s="537"/>
      <c r="EBK3" s="537"/>
      <c r="EBL3" s="537"/>
      <c r="EBM3" s="537"/>
      <c r="EBN3" s="537"/>
      <c r="EBO3" s="537" t="s">
        <v>2453</v>
      </c>
      <c r="EBP3" s="537"/>
      <c r="EBQ3" s="537"/>
      <c r="EBR3" s="537"/>
      <c r="EBS3" s="537"/>
      <c r="EBT3" s="537"/>
      <c r="EBU3" s="537"/>
      <c r="EBV3" s="537"/>
      <c r="EBW3" s="537" t="s">
        <v>2453</v>
      </c>
      <c r="EBX3" s="537"/>
      <c r="EBY3" s="537"/>
      <c r="EBZ3" s="537"/>
      <c r="ECA3" s="537"/>
      <c r="ECB3" s="537"/>
      <c r="ECC3" s="537"/>
      <c r="ECD3" s="537"/>
      <c r="ECE3" s="537" t="s">
        <v>2453</v>
      </c>
      <c r="ECF3" s="537"/>
      <c r="ECG3" s="537"/>
      <c r="ECH3" s="537"/>
      <c r="ECI3" s="537"/>
      <c r="ECJ3" s="537"/>
      <c r="ECK3" s="537"/>
      <c r="ECL3" s="537"/>
      <c r="ECM3" s="537" t="s">
        <v>2453</v>
      </c>
      <c r="ECN3" s="537"/>
      <c r="ECO3" s="537"/>
      <c r="ECP3" s="537"/>
      <c r="ECQ3" s="537"/>
      <c r="ECR3" s="537"/>
      <c r="ECS3" s="537"/>
      <c r="ECT3" s="537"/>
      <c r="ECU3" s="537" t="s">
        <v>2453</v>
      </c>
      <c r="ECV3" s="537"/>
      <c r="ECW3" s="537"/>
      <c r="ECX3" s="537"/>
      <c r="ECY3" s="537"/>
      <c r="ECZ3" s="537"/>
      <c r="EDA3" s="537"/>
      <c r="EDB3" s="537"/>
      <c r="EDC3" s="537" t="s">
        <v>2453</v>
      </c>
      <c r="EDD3" s="537"/>
      <c r="EDE3" s="537"/>
      <c r="EDF3" s="537"/>
      <c r="EDG3" s="537"/>
      <c r="EDH3" s="537"/>
      <c r="EDI3" s="537"/>
      <c r="EDJ3" s="537"/>
      <c r="EDK3" s="537" t="s">
        <v>2453</v>
      </c>
      <c r="EDL3" s="537"/>
      <c r="EDM3" s="537"/>
      <c r="EDN3" s="537"/>
      <c r="EDO3" s="537"/>
      <c r="EDP3" s="537"/>
      <c r="EDQ3" s="537"/>
      <c r="EDR3" s="537"/>
      <c r="EDS3" s="537" t="s">
        <v>2453</v>
      </c>
      <c r="EDT3" s="537"/>
      <c r="EDU3" s="537"/>
      <c r="EDV3" s="537"/>
      <c r="EDW3" s="537"/>
      <c r="EDX3" s="537"/>
      <c r="EDY3" s="537"/>
      <c r="EDZ3" s="537"/>
      <c r="EEA3" s="537" t="s">
        <v>2453</v>
      </c>
      <c r="EEB3" s="537"/>
      <c r="EEC3" s="537"/>
      <c r="EED3" s="537"/>
      <c r="EEE3" s="537"/>
      <c r="EEF3" s="537"/>
      <c r="EEG3" s="537"/>
      <c r="EEH3" s="537"/>
      <c r="EEI3" s="537" t="s">
        <v>2453</v>
      </c>
      <c r="EEJ3" s="537"/>
      <c r="EEK3" s="537"/>
      <c r="EEL3" s="537"/>
      <c r="EEM3" s="537"/>
      <c r="EEN3" s="537"/>
      <c r="EEO3" s="537"/>
      <c r="EEP3" s="537"/>
      <c r="EEQ3" s="537" t="s">
        <v>2453</v>
      </c>
      <c r="EER3" s="537"/>
      <c r="EES3" s="537"/>
      <c r="EET3" s="537"/>
      <c r="EEU3" s="537"/>
      <c r="EEV3" s="537"/>
      <c r="EEW3" s="537"/>
      <c r="EEX3" s="537"/>
      <c r="EEY3" s="537" t="s">
        <v>2453</v>
      </c>
      <c r="EEZ3" s="537"/>
      <c r="EFA3" s="537"/>
      <c r="EFB3" s="537"/>
      <c r="EFC3" s="537"/>
      <c r="EFD3" s="537"/>
      <c r="EFE3" s="537"/>
      <c r="EFF3" s="537"/>
      <c r="EFG3" s="537" t="s">
        <v>2453</v>
      </c>
      <c r="EFH3" s="537"/>
      <c r="EFI3" s="537"/>
      <c r="EFJ3" s="537"/>
      <c r="EFK3" s="537"/>
      <c r="EFL3" s="537"/>
      <c r="EFM3" s="537"/>
      <c r="EFN3" s="537"/>
      <c r="EFO3" s="537" t="s">
        <v>2453</v>
      </c>
      <c r="EFP3" s="537"/>
      <c r="EFQ3" s="537"/>
      <c r="EFR3" s="537"/>
      <c r="EFS3" s="537"/>
      <c r="EFT3" s="537"/>
      <c r="EFU3" s="537"/>
      <c r="EFV3" s="537"/>
      <c r="EFW3" s="537" t="s">
        <v>2453</v>
      </c>
      <c r="EFX3" s="537"/>
      <c r="EFY3" s="537"/>
      <c r="EFZ3" s="537"/>
      <c r="EGA3" s="537"/>
      <c r="EGB3" s="537"/>
      <c r="EGC3" s="537"/>
      <c r="EGD3" s="537"/>
      <c r="EGE3" s="537" t="s">
        <v>2453</v>
      </c>
      <c r="EGF3" s="537"/>
      <c r="EGG3" s="537"/>
      <c r="EGH3" s="537"/>
      <c r="EGI3" s="537"/>
      <c r="EGJ3" s="537"/>
      <c r="EGK3" s="537"/>
      <c r="EGL3" s="537"/>
      <c r="EGM3" s="537" t="s">
        <v>2453</v>
      </c>
      <c r="EGN3" s="537"/>
      <c r="EGO3" s="537"/>
      <c r="EGP3" s="537"/>
      <c r="EGQ3" s="537"/>
      <c r="EGR3" s="537"/>
      <c r="EGS3" s="537"/>
      <c r="EGT3" s="537"/>
      <c r="EGU3" s="537" t="s">
        <v>2453</v>
      </c>
      <c r="EGV3" s="537"/>
      <c r="EGW3" s="537"/>
      <c r="EGX3" s="537"/>
      <c r="EGY3" s="537"/>
      <c r="EGZ3" s="537"/>
      <c r="EHA3" s="537"/>
      <c r="EHB3" s="537"/>
      <c r="EHC3" s="537" t="s">
        <v>2453</v>
      </c>
      <c r="EHD3" s="537"/>
      <c r="EHE3" s="537"/>
      <c r="EHF3" s="537"/>
      <c r="EHG3" s="537"/>
      <c r="EHH3" s="537"/>
      <c r="EHI3" s="537"/>
      <c r="EHJ3" s="537"/>
      <c r="EHK3" s="537" t="s">
        <v>2453</v>
      </c>
      <c r="EHL3" s="537"/>
      <c r="EHM3" s="537"/>
      <c r="EHN3" s="537"/>
      <c r="EHO3" s="537"/>
      <c r="EHP3" s="537"/>
      <c r="EHQ3" s="537"/>
      <c r="EHR3" s="537"/>
      <c r="EHS3" s="537" t="s">
        <v>2453</v>
      </c>
      <c r="EHT3" s="537"/>
      <c r="EHU3" s="537"/>
      <c r="EHV3" s="537"/>
      <c r="EHW3" s="537"/>
      <c r="EHX3" s="537"/>
      <c r="EHY3" s="537"/>
      <c r="EHZ3" s="537"/>
      <c r="EIA3" s="537" t="s">
        <v>2453</v>
      </c>
      <c r="EIB3" s="537"/>
      <c r="EIC3" s="537"/>
      <c r="EID3" s="537"/>
      <c r="EIE3" s="537"/>
      <c r="EIF3" s="537"/>
      <c r="EIG3" s="537"/>
      <c r="EIH3" s="537"/>
      <c r="EII3" s="537" t="s">
        <v>2453</v>
      </c>
      <c r="EIJ3" s="537"/>
      <c r="EIK3" s="537"/>
      <c r="EIL3" s="537"/>
      <c r="EIM3" s="537"/>
      <c r="EIN3" s="537"/>
      <c r="EIO3" s="537"/>
      <c r="EIP3" s="537"/>
      <c r="EIQ3" s="537" t="s">
        <v>2453</v>
      </c>
      <c r="EIR3" s="537"/>
      <c r="EIS3" s="537"/>
      <c r="EIT3" s="537"/>
      <c r="EIU3" s="537"/>
      <c r="EIV3" s="537"/>
      <c r="EIW3" s="537"/>
      <c r="EIX3" s="537"/>
      <c r="EIY3" s="537" t="s">
        <v>2453</v>
      </c>
      <c r="EIZ3" s="537"/>
      <c r="EJA3" s="537"/>
      <c r="EJB3" s="537"/>
      <c r="EJC3" s="537"/>
      <c r="EJD3" s="537"/>
      <c r="EJE3" s="537"/>
      <c r="EJF3" s="537"/>
      <c r="EJG3" s="537" t="s">
        <v>2453</v>
      </c>
      <c r="EJH3" s="537"/>
      <c r="EJI3" s="537"/>
      <c r="EJJ3" s="537"/>
      <c r="EJK3" s="537"/>
      <c r="EJL3" s="537"/>
      <c r="EJM3" s="537"/>
      <c r="EJN3" s="537"/>
      <c r="EJO3" s="537" t="s">
        <v>2453</v>
      </c>
      <c r="EJP3" s="537"/>
      <c r="EJQ3" s="537"/>
      <c r="EJR3" s="537"/>
      <c r="EJS3" s="537"/>
      <c r="EJT3" s="537"/>
      <c r="EJU3" s="537"/>
      <c r="EJV3" s="537"/>
      <c r="EJW3" s="537" t="s">
        <v>2453</v>
      </c>
      <c r="EJX3" s="537"/>
      <c r="EJY3" s="537"/>
      <c r="EJZ3" s="537"/>
      <c r="EKA3" s="537"/>
      <c r="EKB3" s="537"/>
      <c r="EKC3" s="537"/>
      <c r="EKD3" s="537"/>
      <c r="EKE3" s="537" t="s">
        <v>2453</v>
      </c>
      <c r="EKF3" s="537"/>
      <c r="EKG3" s="537"/>
      <c r="EKH3" s="537"/>
      <c r="EKI3" s="537"/>
      <c r="EKJ3" s="537"/>
      <c r="EKK3" s="537"/>
      <c r="EKL3" s="537"/>
      <c r="EKM3" s="537" t="s">
        <v>2453</v>
      </c>
      <c r="EKN3" s="537"/>
      <c r="EKO3" s="537"/>
      <c r="EKP3" s="537"/>
      <c r="EKQ3" s="537"/>
      <c r="EKR3" s="537"/>
      <c r="EKS3" s="537"/>
      <c r="EKT3" s="537"/>
      <c r="EKU3" s="537" t="s">
        <v>2453</v>
      </c>
      <c r="EKV3" s="537"/>
      <c r="EKW3" s="537"/>
      <c r="EKX3" s="537"/>
      <c r="EKY3" s="537"/>
      <c r="EKZ3" s="537"/>
      <c r="ELA3" s="537"/>
      <c r="ELB3" s="537"/>
      <c r="ELC3" s="537" t="s">
        <v>2453</v>
      </c>
      <c r="ELD3" s="537"/>
      <c r="ELE3" s="537"/>
      <c r="ELF3" s="537"/>
      <c r="ELG3" s="537"/>
      <c r="ELH3" s="537"/>
      <c r="ELI3" s="537"/>
      <c r="ELJ3" s="537"/>
      <c r="ELK3" s="537" t="s">
        <v>2453</v>
      </c>
      <c r="ELL3" s="537"/>
      <c r="ELM3" s="537"/>
      <c r="ELN3" s="537"/>
      <c r="ELO3" s="537"/>
      <c r="ELP3" s="537"/>
      <c r="ELQ3" s="537"/>
      <c r="ELR3" s="537"/>
      <c r="ELS3" s="537" t="s">
        <v>2453</v>
      </c>
      <c r="ELT3" s="537"/>
      <c r="ELU3" s="537"/>
      <c r="ELV3" s="537"/>
      <c r="ELW3" s="537"/>
      <c r="ELX3" s="537"/>
      <c r="ELY3" s="537"/>
      <c r="ELZ3" s="537"/>
      <c r="EMA3" s="537" t="s">
        <v>2453</v>
      </c>
      <c r="EMB3" s="537"/>
      <c r="EMC3" s="537"/>
      <c r="EMD3" s="537"/>
      <c r="EME3" s="537"/>
      <c r="EMF3" s="537"/>
      <c r="EMG3" s="537"/>
      <c r="EMH3" s="537"/>
      <c r="EMI3" s="537" t="s">
        <v>2453</v>
      </c>
      <c r="EMJ3" s="537"/>
      <c r="EMK3" s="537"/>
      <c r="EML3" s="537"/>
      <c r="EMM3" s="537"/>
      <c r="EMN3" s="537"/>
      <c r="EMO3" s="537"/>
      <c r="EMP3" s="537"/>
      <c r="EMQ3" s="537" t="s">
        <v>2453</v>
      </c>
      <c r="EMR3" s="537"/>
      <c r="EMS3" s="537"/>
      <c r="EMT3" s="537"/>
      <c r="EMU3" s="537"/>
      <c r="EMV3" s="537"/>
      <c r="EMW3" s="537"/>
      <c r="EMX3" s="537"/>
      <c r="EMY3" s="537" t="s">
        <v>2453</v>
      </c>
      <c r="EMZ3" s="537"/>
      <c r="ENA3" s="537"/>
      <c r="ENB3" s="537"/>
      <c r="ENC3" s="537"/>
      <c r="END3" s="537"/>
      <c r="ENE3" s="537"/>
      <c r="ENF3" s="537"/>
      <c r="ENG3" s="537" t="s">
        <v>2453</v>
      </c>
      <c r="ENH3" s="537"/>
      <c r="ENI3" s="537"/>
      <c r="ENJ3" s="537"/>
      <c r="ENK3" s="537"/>
      <c r="ENL3" s="537"/>
      <c r="ENM3" s="537"/>
      <c r="ENN3" s="537"/>
      <c r="ENO3" s="537" t="s">
        <v>2453</v>
      </c>
      <c r="ENP3" s="537"/>
      <c r="ENQ3" s="537"/>
      <c r="ENR3" s="537"/>
      <c r="ENS3" s="537"/>
      <c r="ENT3" s="537"/>
      <c r="ENU3" s="537"/>
      <c r="ENV3" s="537"/>
      <c r="ENW3" s="537" t="s">
        <v>2453</v>
      </c>
      <c r="ENX3" s="537"/>
      <c r="ENY3" s="537"/>
      <c r="ENZ3" s="537"/>
      <c r="EOA3" s="537"/>
      <c r="EOB3" s="537"/>
      <c r="EOC3" s="537"/>
      <c r="EOD3" s="537"/>
      <c r="EOE3" s="537" t="s">
        <v>2453</v>
      </c>
      <c r="EOF3" s="537"/>
      <c r="EOG3" s="537"/>
      <c r="EOH3" s="537"/>
      <c r="EOI3" s="537"/>
      <c r="EOJ3" s="537"/>
      <c r="EOK3" s="537"/>
      <c r="EOL3" s="537"/>
      <c r="EOM3" s="537" t="s">
        <v>2453</v>
      </c>
      <c r="EON3" s="537"/>
      <c r="EOO3" s="537"/>
      <c r="EOP3" s="537"/>
      <c r="EOQ3" s="537"/>
      <c r="EOR3" s="537"/>
      <c r="EOS3" s="537"/>
      <c r="EOT3" s="537"/>
      <c r="EOU3" s="537" t="s">
        <v>2453</v>
      </c>
      <c r="EOV3" s="537"/>
      <c r="EOW3" s="537"/>
      <c r="EOX3" s="537"/>
      <c r="EOY3" s="537"/>
      <c r="EOZ3" s="537"/>
      <c r="EPA3" s="537"/>
      <c r="EPB3" s="537"/>
      <c r="EPC3" s="537" t="s">
        <v>2453</v>
      </c>
      <c r="EPD3" s="537"/>
      <c r="EPE3" s="537"/>
      <c r="EPF3" s="537"/>
      <c r="EPG3" s="537"/>
      <c r="EPH3" s="537"/>
      <c r="EPI3" s="537"/>
      <c r="EPJ3" s="537"/>
      <c r="EPK3" s="537" t="s">
        <v>2453</v>
      </c>
      <c r="EPL3" s="537"/>
      <c r="EPM3" s="537"/>
      <c r="EPN3" s="537"/>
      <c r="EPO3" s="537"/>
      <c r="EPP3" s="537"/>
      <c r="EPQ3" s="537"/>
      <c r="EPR3" s="537"/>
      <c r="EPS3" s="537" t="s">
        <v>2453</v>
      </c>
      <c r="EPT3" s="537"/>
      <c r="EPU3" s="537"/>
      <c r="EPV3" s="537"/>
      <c r="EPW3" s="537"/>
      <c r="EPX3" s="537"/>
      <c r="EPY3" s="537"/>
      <c r="EPZ3" s="537"/>
      <c r="EQA3" s="537" t="s">
        <v>2453</v>
      </c>
      <c r="EQB3" s="537"/>
      <c r="EQC3" s="537"/>
      <c r="EQD3" s="537"/>
      <c r="EQE3" s="537"/>
      <c r="EQF3" s="537"/>
      <c r="EQG3" s="537"/>
      <c r="EQH3" s="537"/>
      <c r="EQI3" s="537" t="s">
        <v>2453</v>
      </c>
      <c r="EQJ3" s="537"/>
      <c r="EQK3" s="537"/>
      <c r="EQL3" s="537"/>
      <c r="EQM3" s="537"/>
      <c r="EQN3" s="537"/>
      <c r="EQO3" s="537"/>
      <c r="EQP3" s="537"/>
      <c r="EQQ3" s="537" t="s">
        <v>2453</v>
      </c>
      <c r="EQR3" s="537"/>
      <c r="EQS3" s="537"/>
      <c r="EQT3" s="537"/>
      <c r="EQU3" s="537"/>
      <c r="EQV3" s="537"/>
      <c r="EQW3" s="537"/>
      <c r="EQX3" s="537"/>
      <c r="EQY3" s="537" t="s">
        <v>2453</v>
      </c>
      <c r="EQZ3" s="537"/>
      <c r="ERA3" s="537"/>
      <c r="ERB3" s="537"/>
      <c r="ERC3" s="537"/>
      <c r="ERD3" s="537"/>
      <c r="ERE3" s="537"/>
      <c r="ERF3" s="537"/>
      <c r="ERG3" s="537" t="s">
        <v>2453</v>
      </c>
      <c r="ERH3" s="537"/>
      <c r="ERI3" s="537"/>
      <c r="ERJ3" s="537"/>
      <c r="ERK3" s="537"/>
      <c r="ERL3" s="537"/>
      <c r="ERM3" s="537"/>
      <c r="ERN3" s="537"/>
      <c r="ERO3" s="537" t="s">
        <v>2453</v>
      </c>
      <c r="ERP3" s="537"/>
      <c r="ERQ3" s="537"/>
      <c r="ERR3" s="537"/>
      <c r="ERS3" s="537"/>
      <c r="ERT3" s="537"/>
      <c r="ERU3" s="537"/>
      <c r="ERV3" s="537"/>
      <c r="ERW3" s="537" t="s">
        <v>2453</v>
      </c>
      <c r="ERX3" s="537"/>
      <c r="ERY3" s="537"/>
      <c r="ERZ3" s="537"/>
      <c r="ESA3" s="537"/>
      <c r="ESB3" s="537"/>
      <c r="ESC3" s="537"/>
      <c r="ESD3" s="537"/>
      <c r="ESE3" s="537" t="s">
        <v>2453</v>
      </c>
      <c r="ESF3" s="537"/>
      <c r="ESG3" s="537"/>
      <c r="ESH3" s="537"/>
      <c r="ESI3" s="537"/>
      <c r="ESJ3" s="537"/>
      <c r="ESK3" s="537"/>
      <c r="ESL3" s="537"/>
      <c r="ESM3" s="537" t="s">
        <v>2453</v>
      </c>
      <c r="ESN3" s="537"/>
      <c r="ESO3" s="537"/>
      <c r="ESP3" s="537"/>
      <c r="ESQ3" s="537"/>
      <c r="ESR3" s="537"/>
      <c r="ESS3" s="537"/>
      <c r="EST3" s="537"/>
      <c r="ESU3" s="537" t="s">
        <v>2453</v>
      </c>
      <c r="ESV3" s="537"/>
      <c r="ESW3" s="537"/>
      <c r="ESX3" s="537"/>
      <c r="ESY3" s="537"/>
      <c r="ESZ3" s="537"/>
      <c r="ETA3" s="537"/>
      <c r="ETB3" s="537"/>
      <c r="ETC3" s="537" t="s">
        <v>2453</v>
      </c>
      <c r="ETD3" s="537"/>
      <c r="ETE3" s="537"/>
      <c r="ETF3" s="537"/>
      <c r="ETG3" s="537"/>
      <c r="ETH3" s="537"/>
      <c r="ETI3" s="537"/>
      <c r="ETJ3" s="537"/>
      <c r="ETK3" s="537" t="s">
        <v>2453</v>
      </c>
      <c r="ETL3" s="537"/>
      <c r="ETM3" s="537"/>
      <c r="ETN3" s="537"/>
      <c r="ETO3" s="537"/>
      <c r="ETP3" s="537"/>
      <c r="ETQ3" s="537"/>
      <c r="ETR3" s="537"/>
      <c r="ETS3" s="537" t="s">
        <v>2453</v>
      </c>
      <c r="ETT3" s="537"/>
      <c r="ETU3" s="537"/>
      <c r="ETV3" s="537"/>
      <c r="ETW3" s="537"/>
      <c r="ETX3" s="537"/>
      <c r="ETY3" s="537"/>
      <c r="ETZ3" s="537"/>
      <c r="EUA3" s="537" t="s">
        <v>2453</v>
      </c>
      <c r="EUB3" s="537"/>
      <c r="EUC3" s="537"/>
      <c r="EUD3" s="537"/>
      <c r="EUE3" s="537"/>
      <c r="EUF3" s="537"/>
      <c r="EUG3" s="537"/>
      <c r="EUH3" s="537"/>
      <c r="EUI3" s="537" t="s">
        <v>2453</v>
      </c>
      <c r="EUJ3" s="537"/>
      <c r="EUK3" s="537"/>
      <c r="EUL3" s="537"/>
      <c r="EUM3" s="537"/>
      <c r="EUN3" s="537"/>
      <c r="EUO3" s="537"/>
      <c r="EUP3" s="537"/>
      <c r="EUQ3" s="537" t="s">
        <v>2453</v>
      </c>
      <c r="EUR3" s="537"/>
      <c r="EUS3" s="537"/>
      <c r="EUT3" s="537"/>
      <c r="EUU3" s="537"/>
      <c r="EUV3" s="537"/>
      <c r="EUW3" s="537"/>
      <c r="EUX3" s="537"/>
      <c r="EUY3" s="537" t="s">
        <v>2453</v>
      </c>
      <c r="EUZ3" s="537"/>
      <c r="EVA3" s="537"/>
      <c r="EVB3" s="537"/>
      <c r="EVC3" s="537"/>
      <c r="EVD3" s="537"/>
      <c r="EVE3" s="537"/>
      <c r="EVF3" s="537"/>
      <c r="EVG3" s="537" t="s">
        <v>2453</v>
      </c>
      <c r="EVH3" s="537"/>
      <c r="EVI3" s="537"/>
      <c r="EVJ3" s="537"/>
      <c r="EVK3" s="537"/>
      <c r="EVL3" s="537"/>
      <c r="EVM3" s="537"/>
      <c r="EVN3" s="537"/>
      <c r="EVO3" s="537" t="s">
        <v>2453</v>
      </c>
      <c r="EVP3" s="537"/>
      <c r="EVQ3" s="537"/>
      <c r="EVR3" s="537"/>
      <c r="EVS3" s="537"/>
      <c r="EVT3" s="537"/>
      <c r="EVU3" s="537"/>
      <c r="EVV3" s="537"/>
      <c r="EVW3" s="537" t="s">
        <v>2453</v>
      </c>
      <c r="EVX3" s="537"/>
      <c r="EVY3" s="537"/>
      <c r="EVZ3" s="537"/>
      <c r="EWA3" s="537"/>
      <c r="EWB3" s="537"/>
      <c r="EWC3" s="537"/>
      <c r="EWD3" s="537"/>
      <c r="EWE3" s="537" t="s">
        <v>2453</v>
      </c>
      <c r="EWF3" s="537"/>
      <c r="EWG3" s="537"/>
      <c r="EWH3" s="537"/>
      <c r="EWI3" s="537"/>
      <c r="EWJ3" s="537"/>
      <c r="EWK3" s="537"/>
      <c r="EWL3" s="537"/>
      <c r="EWM3" s="537" t="s">
        <v>2453</v>
      </c>
      <c r="EWN3" s="537"/>
      <c r="EWO3" s="537"/>
      <c r="EWP3" s="537"/>
      <c r="EWQ3" s="537"/>
      <c r="EWR3" s="537"/>
      <c r="EWS3" s="537"/>
      <c r="EWT3" s="537"/>
      <c r="EWU3" s="537" t="s">
        <v>2453</v>
      </c>
      <c r="EWV3" s="537"/>
      <c r="EWW3" s="537"/>
      <c r="EWX3" s="537"/>
      <c r="EWY3" s="537"/>
      <c r="EWZ3" s="537"/>
      <c r="EXA3" s="537"/>
      <c r="EXB3" s="537"/>
      <c r="EXC3" s="537" t="s">
        <v>2453</v>
      </c>
      <c r="EXD3" s="537"/>
      <c r="EXE3" s="537"/>
      <c r="EXF3" s="537"/>
      <c r="EXG3" s="537"/>
      <c r="EXH3" s="537"/>
      <c r="EXI3" s="537"/>
      <c r="EXJ3" s="537"/>
      <c r="EXK3" s="537" t="s">
        <v>2453</v>
      </c>
      <c r="EXL3" s="537"/>
      <c r="EXM3" s="537"/>
      <c r="EXN3" s="537"/>
      <c r="EXO3" s="537"/>
      <c r="EXP3" s="537"/>
      <c r="EXQ3" s="537"/>
      <c r="EXR3" s="537"/>
      <c r="EXS3" s="537" t="s">
        <v>2453</v>
      </c>
      <c r="EXT3" s="537"/>
      <c r="EXU3" s="537"/>
      <c r="EXV3" s="537"/>
      <c r="EXW3" s="537"/>
      <c r="EXX3" s="537"/>
      <c r="EXY3" s="537"/>
      <c r="EXZ3" s="537"/>
      <c r="EYA3" s="537" t="s">
        <v>2453</v>
      </c>
      <c r="EYB3" s="537"/>
      <c r="EYC3" s="537"/>
      <c r="EYD3" s="537"/>
      <c r="EYE3" s="537"/>
      <c r="EYF3" s="537"/>
      <c r="EYG3" s="537"/>
      <c r="EYH3" s="537"/>
      <c r="EYI3" s="537" t="s">
        <v>2453</v>
      </c>
      <c r="EYJ3" s="537"/>
      <c r="EYK3" s="537"/>
      <c r="EYL3" s="537"/>
      <c r="EYM3" s="537"/>
      <c r="EYN3" s="537"/>
      <c r="EYO3" s="537"/>
      <c r="EYP3" s="537"/>
      <c r="EYQ3" s="537" t="s">
        <v>2453</v>
      </c>
      <c r="EYR3" s="537"/>
      <c r="EYS3" s="537"/>
      <c r="EYT3" s="537"/>
      <c r="EYU3" s="537"/>
      <c r="EYV3" s="537"/>
      <c r="EYW3" s="537"/>
      <c r="EYX3" s="537"/>
      <c r="EYY3" s="537" t="s">
        <v>2453</v>
      </c>
      <c r="EYZ3" s="537"/>
      <c r="EZA3" s="537"/>
      <c r="EZB3" s="537"/>
      <c r="EZC3" s="537"/>
      <c r="EZD3" s="537"/>
      <c r="EZE3" s="537"/>
      <c r="EZF3" s="537"/>
      <c r="EZG3" s="537" t="s">
        <v>2453</v>
      </c>
      <c r="EZH3" s="537"/>
      <c r="EZI3" s="537"/>
      <c r="EZJ3" s="537"/>
      <c r="EZK3" s="537"/>
      <c r="EZL3" s="537"/>
      <c r="EZM3" s="537"/>
      <c r="EZN3" s="537"/>
      <c r="EZO3" s="537" t="s">
        <v>2453</v>
      </c>
      <c r="EZP3" s="537"/>
      <c r="EZQ3" s="537"/>
      <c r="EZR3" s="537"/>
      <c r="EZS3" s="537"/>
      <c r="EZT3" s="537"/>
      <c r="EZU3" s="537"/>
      <c r="EZV3" s="537"/>
      <c r="EZW3" s="537" t="s">
        <v>2453</v>
      </c>
      <c r="EZX3" s="537"/>
      <c r="EZY3" s="537"/>
      <c r="EZZ3" s="537"/>
      <c r="FAA3" s="537"/>
      <c r="FAB3" s="537"/>
      <c r="FAC3" s="537"/>
      <c r="FAD3" s="537"/>
      <c r="FAE3" s="537" t="s">
        <v>2453</v>
      </c>
      <c r="FAF3" s="537"/>
      <c r="FAG3" s="537"/>
      <c r="FAH3" s="537"/>
      <c r="FAI3" s="537"/>
      <c r="FAJ3" s="537"/>
      <c r="FAK3" s="537"/>
      <c r="FAL3" s="537"/>
      <c r="FAM3" s="537" t="s">
        <v>2453</v>
      </c>
      <c r="FAN3" s="537"/>
      <c r="FAO3" s="537"/>
      <c r="FAP3" s="537"/>
      <c r="FAQ3" s="537"/>
      <c r="FAR3" s="537"/>
      <c r="FAS3" s="537"/>
      <c r="FAT3" s="537"/>
      <c r="FAU3" s="537" t="s">
        <v>2453</v>
      </c>
      <c r="FAV3" s="537"/>
      <c r="FAW3" s="537"/>
      <c r="FAX3" s="537"/>
      <c r="FAY3" s="537"/>
      <c r="FAZ3" s="537"/>
      <c r="FBA3" s="537"/>
      <c r="FBB3" s="537"/>
      <c r="FBC3" s="537" t="s">
        <v>2453</v>
      </c>
      <c r="FBD3" s="537"/>
      <c r="FBE3" s="537"/>
      <c r="FBF3" s="537"/>
      <c r="FBG3" s="537"/>
      <c r="FBH3" s="537"/>
      <c r="FBI3" s="537"/>
      <c r="FBJ3" s="537"/>
      <c r="FBK3" s="537" t="s">
        <v>2453</v>
      </c>
      <c r="FBL3" s="537"/>
      <c r="FBM3" s="537"/>
      <c r="FBN3" s="537"/>
      <c r="FBO3" s="537"/>
      <c r="FBP3" s="537"/>
      <c r="FBQ3" s="537"/>
      <c r="FBR3" s="537"/>
      <c r="FBS3" s="537" t="s">
        <v>2453</v>
      </c>
      <c r="FBT3" s="537"/>
      <c r="FBU3" s="537"/>
      <c r="FBV3" s="537"/>
      <c r="FBW3" s="537"/>
      <c r="FBX3" s="537"/>
      <c r="FBY3" s="537"/>
      <c r="FBZ3" s="537"/>
      <c r="FCA3" s="537" t="s">
        <v>2453</v>
      </c>
      <c r="FCB3" s="537"/>
      <c r="FCC3" s="537"/>
      <c r="FCD3" s="537"/>
      <c r="FCE3" s="537"/>
      <c r="FCF3" s="537"/>
      <c r="FCG3" s="537"/>
      <c r="FCH3" s="537"/>
      <c r="FCI3" s="537" t="s">
        <v>2453</v>
      </c>
      <c r="FCJ3" s="537"/>
      <c r="FCK3" s="537"/>
      <c r="FCL3" s="537"/>
      <c r="FCM3" s="537"/>
      <c r="FCN3" s="537"/>
      <c r="FCO3" s="537"/>
      <c r="FCP3" s="537"/>
      <c r="FCQ3" s="537" t="s">
        <v>2453</v>
      </c>
      <c r="FCR3" s="537"/>
      <c r="FCS3" s="537"/>
      <c r="FCT3" s="537"/>
      <c r="FCU3" s="537"/>
      <c r="FCV3" s="537"/>
      <c r="FCW3" s="537"/>
      <c r="FCX3" s="537"/>
      <c r="FCY3" s="537" t="s">
        <v>2453</v>
      </c>
      <c r="FCZ3" s="537"/>
      <c r="FDA3" s="537"/>
      <c r="FDB3" s="537"/>
      <c r="FDC3" s="537"/>
      <c r="FDD3" s="537"/>
      <c r="FDE3" s="537"/>
      <c r="FDF3" s="537"/>
      <c r="FDG3" s="537" t="s">
        <v>2453</v>
      </c>
      <c r="FDH3" s="537"/>
      <c r="FDI3" s="537"/>
      <c r="FDJ3" s="537"/>
      <c r="FDK3" s="537"/>
      <c r="FDL3" s="537"/>
      <c r="FDM3" s="537"/>
      <c r="FDN3" s="537"/>
      <c r="FDO3" s="537" t="s">
        <v>2453</v>
      </c>
      <c r="FDP3" s="537"/>
      <c r="FDQ3" s="537"/>
      <c r="FDR3" s="537"/>
      <c r="FDS3" s="537"/>
      <c r="FDT3" s="537"/>
      <c r="FDU3" s="537"/>
      <c r="FDV3" s="537"/>
      <c r="FDW3" s="537" t="s">
        <v>2453</v>
      </c>
      <c r="FDX3" s="537"/>
      <c r="FDY3" s="537"/>
      <c r="FDZ3" s="537"/>
      <c r="FEA3" s="537"/>
      <c r="FEB3" s="537"/>
      <c r="FEC3" s="537"/>
      <c r="FED3" s="537"/>
      <c r="FEE3" s="537" t="s">
        <v>2453</v>
      </c>
      <c r="FEF3" s="537"/>
      <c r="FEG3" s="537"/>
      <c r="FEH3" s="537"/>
      <c r="FEI3" s="537"/>
      <c r="FEJ3" s="537"/>
      <c r="FEK3" s="537"/>
      <c r="FEL3" s="537"/>
      <c r="FEM3" s="537" t="s">
        <v>2453</v>
      </c>
      <c r="FEN3" s="537"/>
      <c r="FEO3" s="537"/>
      <c r="FEP3" s="537"/>
      <c r="FEQ3" s="537"/>
      <c r="FER3" s="537"/>
      <c r="FES3" s="537"/>
      <c r="FET3" s="537"/>
      <c r="FEU3" s="537" t="s">
        <v>2453</v>
      </c>
      <c r="FEV3" s="537"/>
      <c r="FEW3" s="537"/>
      <c r="FEX3" s="537"/>
      <c r="FEY3" s="537"/>
      <c r="FEZ3" s="537"/>
      <c r="FFA3" s="537"/>
      <c r="FFB3" s="537"/>
      <c r="FFC3" s="537" t="s">
        <v>2453</v>
      </c>
      <c r="FFD3" s="537"/>
      <c r="FFE3" s="537"/>
      <c r="FFF3" s="537"/>
      <c r="FFG3" s="537"/>
      <c r="FFH3" s="537"/>
      <c r="FFI3" s="537"/>
      <c r="FFJ3" s="537"/>
      <c r="FFK3" s="537" t="s">
        <v>2453</v>
      </c>
      <c r="FFL3" s="537"/>
      <c r="FFM3" s="537"/>
      <c r="FFN3" s="537"/>
      <c r="FFO3" s="537"/>
      <c r="FFP3" s="537"/>
      <c r="FFQ3" s="537"/>
      <c r="FFR3" s="537"/>
      <c r="FFS3" s="537" t="s">
        <v>2453</v>
      </c>
      <c r="FFT3" s="537"/>
      <c r="FFU3" s="537"/>
      <c r="FFV3" s="537"/>
      <c r="FFW3" s="537"/>
      <c r="FFX3" s="537"/>
      <c r="FFY3" s="537"/>
      <c r="FFZ3" s="537"/>
      <c r="FGA3" s="537" t="s">
        <v>2453</v>
      </c>
      <c r="FGB3" s="537"/>
      <c r="FGC3" s="537"/>
      <c r="FGD3" s="537"/>
      <c r="FGE3" s="537"/>
      <c r="FGF3" s="537"/>
      <c r="FGG3" s="537"/>
      <c r="FGH3" s="537"/>
      <c r="FGI3" s="537" t="s">
        <v>2453</v>
      </c>
      <c r="FGJ3" s="537"/>
      <c r="FGK3" s="537"/>
      <c r="FGL3" s="537"/>
      <c r="FGM3" s="537"/>
      <c r="FGN3" s="537"/>
      <c r="FGO3" s="537"/>
      <c r="FGP3" s="537"/>
      <c r="FGQ3" s="537" t="s">
        <v>2453</v>
      </c>
      <c r="FGR3" s="537"/>
      <c r="FGS3" s="537"/>
      <c r="FGT3" s="537"/>
      <c r="FGU3" s="537"/>
      <c r="FGV3" s="537"/>
      <c r="FGW3" s="537"/>
      <c r="FGX3" s="537"/>
      <c r="FGY3" s="537" t="s">
        <v>2453</v>
      </c>
      <c r="FGZ3" s="537"/>
      <c r="FHA3" s="537"/>
      <c r="FHB3" s="537"/>
      <c r="FHC3" s="537"/>
      <c r="FHD3" s="537"/>
      <c r="FHE3" s="537"/>
      <c r="FHF3" s="537"/>
      <c r="FHG3" s="537" t="s">
        <v>2453</v>
      </c>
      <c r="FHH3" s="537"/>
      <c r="FHI3" s="537"/>
      <c r="FHJ3" s="537"/>
      <c r="FHK3" s="537"/>
      <c r="FHL3" s="537"/>
      <c r="FHM3" s="537"/>
      <c r="FHN3" s="537"/>
      <c r="FHO3" s="537" t="s">
        <v>2453</v>
      </c>
      <c r="FHP3" s="537"/>
      <c r="FHQ3" s="537"/>
      <c r="FHR3" s="537"/>
      <c r="FHS3" s="537"/>
      <c r="FHT3" s="537"/>
      <c r="FHU3" s="537"/>
      <c r="FHV3" s="537"/>
      <c r="FHW3" s="537" t="s">
        <v>2453</v>
      </c>
      <c r="FHX3" s="537"/>
      <c r="FHY3" s="537"/>
      <c r="FHZ3" s="537"/>
      <c r="FIA3" s="537"/>
      <c r="FIB3" s="537"/>
      <c r="FIC3" s="537"/>
      <c r="FID3" s="537"/>
      <c r="FIE3" s="537" t="s">
        <v>2453</v>
      </c>
      <c r="FIF3" s="537"/>
      <c r="FIG3" s="537"/>
      <c r="FIH3" s="537"/>
      <c r="FII3" s="537"/>
      <c r="FIJ3" s="537"/>
      <c r="FIK3" s="537"/>
      <c r="FIL3" s="537"/>
      <c r="FIM3" s="537" t="s">
        <v>2453</v>
      </c>
      <c r="FIN3" s="537"/>
      <c r="FIO3" s="537"/>
      <c r="FIP3" s="537"/>
      <c r="FIQ3" s="537"/>
      <c r="FIR3" s="537"/>
      <c r="FIS3" s="537"/>
      <c r="FIT3" s="537"/>
      <c r="FIU3" s="537" t="s">
        <v>2453</v>
      </c>
      <c r="FIV3" s="537"/>
      <c r="FIW3" s="537"/>
      <c r="FIX3" s="537"/>
      <c r="FIY3" s="537"/>
      <c r="FIZ3" s="537"/>
      <c r="FJA3" s="537"/>
      <c r="FJB3" s="537"/>
      <c r="FJC3" s="537" t="s">
        <v>2453</v>
      </c>
      <c r="FJD3" s="537"/>
      <c r="FJE3" s="537"/>
      <c r="FJF3" s="537"/>
      <c r="FJG3" s="537"/>
      <c r="FJH3" s="537"/>
      <c r="FJI3" s="537"/>
      <c r="FJJ3" s="537"/>
      <c r="FJK3" s="537" t="s">
        <v>2453</v>
      </c>
      <c r="FJL3" s="537"/>
      <c r="FJM3" s="537"/>
      <c r="FJN3" s="537"/>
      <c r="FJO3" s="537"/>
      <c r="FJP3" s="537"/>
      <c r="FJQ3" s="537"/>
      <c r="FJR3" s="537"/>
      <c r="FJS3" s="537" t="s">
        <v>2453</v>
      </c>
      <c r="FJT3" s="537"/>
      <c r="FJU3" s="537"/>
      <c r="FJV3" s="537"/>
      <c r="FJW3" s="537"/>
      <c r="FJX3" s="537"/>
      <c r="FJY3" s="537"/>
      <c r="FJZ3" s="537"/>
      <c r="FKA3" s="537" t="s">
        <v>2453</v>
      </c>
      <c r="FKB3" s="537"/>
      <c r="FKC3" s="537"/>
      <c r="FKD3" s="537"/>
      <c r="FKE3" s="537"/>
      <c r="FKF3" s="537"/>
      <c r="FKG3" s="537"/>
      <c r="FKH3" s="537"/>
      <c r="FKI3" s="537" t="s">
        <v>2453</v>
      </c>
      <c r="FKJ3" s="537"/>
      <c r="FKK3" s="537"/>
      <c r="FKL3" s="537"/>
      <c r="FKM3" s="537"/>
      <c r="FKN3" s="537"/>
      <c r="FKO3" s="537"/>
      <c r="FKP3" s="537"/>
      <c r="FKQ3" s="537" t="s">
        <v>2453</v>
      </c>
      <c r="FKR3" s="537"/>
      <c r="FKS3" s="537"/>
      <c r="FKT3" s="537"/>
      <c r="FKU3" s="537"/>
      <c r="FKV3" s="537"/>
      <c r="FKW3" s="537"/>
      <c r="FKX3" s="537"/>
      <c r="FKY3" s="537" t="s">
        <v>2453</v>
      </c>
      <c r="FKZ3" s="537"/>
      <c r="FLA3" s="537"/>
      <c r="FLB3" s="537"/>
      <c r="FLC3" s="537"/>
      <c r="FLD3" s="537"/>
      <c r="FLE3" s="537"/>
      <c r="FLF3" s="537"/>
      <c r="FLG3" s="537" t="s">
        <v>2453</v>
      </c>
      <c r="FLH3" s="537"/>
      <c r="FLI3" s="537"/>
      <c r="FLJ3" s="537"/>
      <c r="FLK3" s="537"/>
      <c r="FLL3" s="537"/>
      <c r="FLM3" s="537"/>
      <c r="FLN3" s="537"/>
      <c r="FLO3" s="537" t="s">
        <v>2453</v>
      </c>
      <c r="FLP3" s="537"/>
      <c r="FLQ3" s="537"/>
      <c r="FLR3" s="537"/>
      <c r="FLS3" s="537"/>
      <c r="FLT3" s="537"/>
      <c r="FLU3" s="537"/>
      <c r="FLV3" s="537"/>
      <c r="FLW3" s="537" t="s">
        <v>2453</v>
      </c>
      <c r="FLX3" s="537"/>
      <c r="FLY3" s="537"/>
      <c r="FLZ3" s="537"/>
      <c r="FMA3" s="537"/>
      <c r="FMB3" s="537"/>
      <c r="FMC3" s="537"/>
      <c r="FMD3" s="537"/>
      <c r="FME3" s="537" t="s">
        <v>2453</v>
      </c>
      <c r="FMF3" s="537"/>
      <c r="FMG3" s="537"/>
      <c r="FMH3" s="537"/>
      <c r="FMI3" s="537"/>
      <c r="FMJ3" s="537"/>
      <c r="FMK3" s="537"/>
      <c r="FML3" s="537"/>
      <c r="FMM3" s="537" t="s">
        <v>2453</v>
      </c>
      <c r="FMN3" s="537"/>
      <c r="FMO3" s="537"/>
      <c r="FMP3" s="537"/>
      <c r="FMQ3" s="537"/>
      <c r="FMR3" s="537"/>
      <c r="FMS3" s="537"/>
      <c r="FMT3" s="537"/>
      <c r="FMU3" s="537" t="s">
        <v>2453</v>
      </c>
      <c r="FMV3" s="537"/>
      <c r="FMW3" s="537"/>
      <c r="FMX3" s="537"/>
      <c r="FMY3" s="537"/>
      <c r="FMZ3" s="537"/>
      <c r="FNA3" s="537"/>
      <c r="FNB3" s="537"/>
      <c r="FNC3" s="537" t="s">
        <v>2453</v>
      </c>
      <c r="FND3" s="537"/>
      <c r="FNE3" s="537"/>
      <c r="FNF3" s="537"/>
      <c r="FNG3" s="537"/>
      <c r="FNH3" s="537"/>
      <c r="FNI3" s="537"/>
      <c r="FNJ3" s="537"/>
      <c r="FNK3" s="537" t="s">
        <v>2453</v>
      </c>
      <c r="FNL3" s="537"/>
      <c r="FNM3" s="537"/>
      <c r="FNN3" s="537"/>
      <c r="FNO3" s="537"/>
      <c r="FNP3" s="537"/>
      <c r="FNQ3" s="537"/>
      <c r="FNR3" s="537"/>
      <c r="FNS3" s="537" t="s">
        <v>2453</v>
      </c>
      <c r="FNT3" s="537"/>
      <c r="FNU3" s="537"/>
      <c r="FNV3" s="537"/>
      <c r="FNW3" s="537"/>
      <c r="FNX3" s="537"/>
      <c r="FNY3" s="537"/>
      <c r="FNZ3" s="537"/>
      <c r="FOA3" s="537" t="s">
        <v>2453</v>
      </c>
      <c r="FOB3" s="537"/>
      <c r="FOC3" s="537"/>
      <c r="FOD3" s="537"/>
      <c r="FOE3" s="537"/>
      <c r="FOF3" s="537"/>
      <c r="FOG3" s="537"/>
      <c r="FOH3" s="537"/>
      <c r="FOI3" s="537" t="s">
        <v>2453</v>
      </c>
      <c r="FOJ3" s="537"/>
      <c r="FOK3" s="537"/>
      <c r="FOL3" s="537"/>
      <c r="FOM3" s="537"/>
      <c r="FON3" s="537"/>
      <c r="FOO3" s="537"/>
      <c r="FOP3" s="537"/>
      <c r="FOQ3" s="537" t="s">
        <v>2453</v>
      </c>
      <c r="FOR3" s="537"/>
      <c r="FOS3" s="537"/>
      <c r="FOT3" s="537"/>
      <c r="FOU3" s="537"/>
      <c r="FOV3" s="537"/>
      <c r="FOW3" s="537"/>
      <c r="FOX3" s="537"/>
      <c r="FOY3" s="537" t="s">
        <v>2453</v>
      </c>
      <c r="FOZ3" s="537"/>
      <c r="FPA3" s="537"/>
      <c r="FPB3" s="537"/>
      <c r="FPC3" s="537"/>
      <c r="FPD3" s="537"/>
      <c r="FPE3" s="537"/>
      <c r="FPF3" s="537"/>
      <c r="FPG3" s="537" t="s">
        <v>2453</v>
      </c>
      <c r="FPH3" s="537"/>
      <c r="FPI3" s="537"/>
      <c r="FPJ3" s="537"/>
      <c r="FPK3" s="537"/>
      <c r="FPL3" s="537"/>
      <c r="FPM3" s="537"/>
      <c r="FPN3" s="537"/>
      <c r="FPO3" s="537" t="s">
        <v>2453</v>
      </c>
      <c r="FPP3" s="537"/>
      <c r="FPQ3" s="537"/>
      <c r="FPR3" s="537"/>
      <c r="FPS3" s="537"/>
      <c r="FPT3" s="537"/>
      <c r="FPU3" s="537"/>
      <c r="FPV3" s="537"/>
      <c r="FPW3" s="537" t="s">
        <v>2453</v>
      </c>
      <c r="FPX3" s="537"/>
      <c r="FPY3" s="537"/>
      <c r="FPZ3" s="537"/>
      <c r="FQA3" s="537"/>
      <c r="FQB3" s="537"/>
      <c r="FQC3" s="537"/>
      <c r="FQD3" s="537"/>
      <c r="FQE3" s="537" t="s">
        <v>2453</v>
      </c>
      <c r="FQF3" s="537"/>
      <c r="FQG3" s="537"/>
      <c r="FQH3" s="537"/>
      <c r="FQI3" s="537"/>
      <c r="FQJ3" s="537"/>
      <c r="FQK3" s="537"/>
      <c r="FQL3" s="537"/>
      <c r="FQM3" s="537" t="s">
        <v>2453</v>
      </c>
      <c r="FQN3" s="537"/>
      <c r="FQO3" s="537"/>
      <c r="FQP3" s="537"/>
      <c r="FQQ3" s="537"/>
      <c r="FQR3" s="537"/>
      <c r="FQS3" s="537"/>
      <c r="FQT3" s="537"/>
      <c r="FQU3" s="537" t="s">
        <v>2453</v>
      </c>
      <c r="FQV3" s="537"/>
      <c r="FQW3" s="537"/>
      <c r="FQX3" s="537"/>
      <c r="FQY3" s="537"/>
      <c r="FQZ3" s="537"/>
      <c r="FRA3" s="537"/>
      <c r="FRB3" s="537"/>
      <c r="FRC3" s="537" t="s">
        <v>2453</v>
      </c>
      <c r="FRD3" s="537"/>
      <c r="FRE3" s="537"/>
      <c r="FRF3" s="537"/>
      <c r="FRG3" s="537"/>
      <c r="FRH3" s="537"/>
      <c r="FRI3" s="537"/>
      <c r="FRJ3" s="537"/>
      <c r="FRK3" s="537" t="s">
        <v>2453</v>
      </c>
      <c r="FRL3" s="537"/>
      <c r="FRM3" s="537"/>
      <c r="FRN3" s="537"/>
      <c r="FRO3" s="537"/>
      <c r="FRP3" s="537"/>
      <c r="FRQ3" s="537"/>
      <c r="FRR3" s="537"/>
      <c r="FRS3" s="537" t="s">
        <v>2453</v>
      </c>
      <c r="FRT3" s="537"/>
      <c r="FRU3" s="537"/>
      <c r="FRV3" s="537"/>
      <c r="FRW3" s="537"/>
      <c r="FRX3" s="537"/>
      <c r="FRY3" s="537"/>
      <c r="FRZ3" s="537"/>
      <c r="FSA3" s="537" t="s">
        <v>2453</v>
      </c>
      <c r="FSB3" s="537"/>
      <c r="FSC3" s="537"/>
      <c r="FSD3" s="537"/>
      <c r="FSE3" s="537"/>
      <c r="FSF3" s="537"/>
      <c r="FSG3" s="537"/>
      <c r="FSH3" s="537"/>
      <c r="FSI3" s="537" t="s">
        <v>2453</v>
      </c>
      <c r="FSJ3" s="537"/>
      <c r="FSK3" s="537"/>
      <c r="FSL3" s="537"/>
      <c r="FSM3" s="537"/>
      <c r="FSN3" s="537"/>
      <c r="FSO3" s="537"/>
      <c r="FSP3" s="537"/>
      <c r="FSQ3" s="537" t="s">
        <v>2453</v>
      </c>
      <c r="FSR3" s="537"/>
      <c r="FSS3" s="537"/>
      <c r="FST3" s="537"/>
      <c r="FSU3" s="537"/>
      <c r="FSV3" s="537"/>
      <c r="FSW3" s="537"/>
      <c r="FSX3" s="537"/>
      <c r="FSY3" s="537" t="s">
        <v>2453</v>
      </c>
      <c r="FSZ3" s="537"/>
      <c r="FTA3" s="537"/>
      <c r="FTB3" s="537"/>
      <c r="FTC3" s="537"/>
      <c r="FTD3" s="537"/>
      <c r="FTE3" s="537"/>
      <c r="FTF3" s="537"/>
      <c r="FTG3" s="537" t="s">
        <v>2453</v>
      </c>
      <c r="FTH3" s="537"/>
      <c r="FTI3" s="537"/>
      <c r="FTJ3" s="537"/>
      <c r="FTK3" s="537"/>
      <c r="FTL3" s="537"/>
      <c r="FTM3" s="537"/>
      <c r="FTN3" s="537"/>
      <c r="FTO3" s="537" t="s">
        <v>2453</v>
      </c>
      <c r="FTP3" s="537"/>
      <c r="FTQ3" s="537"/>
      <c r="FTR3" s="537"/>
      <c r="FTS3" s="537"/>
      <c r="FTT3" s="537"/>
      <c r="FTU3" s="537"/>
      <c r="FTV3" s="537"/>
      <c r="FTW3" s="537" t="s">
        <v>2453</v>
      </c>
      <c r="FTX3" s="537"/>
      <c r="FTY3" s="537"/>
      <c r="FTZ3" s="537"/>
      <c r="FUA3" s="537"/>
      <c r="FUB3" s="537"/>
      <c r="FUC3" s="537"/>
      <c r="FUD3" s="537"/>
      <c r="FUE3" s="537" t="s">
        <v>2453</v>
      </c>
      <c r="FUF3" s="537"/>
      <c r="FUG3" s="537"/>
      <c r="FUH3" s="537"/>
      <c r="FUI3" s="537"/>
      <c r="FUJ3" s="537"/>
      <c r="FUK3" s="537"/>
      <c r="FUL3" s="537"/>
      <c r="FUM3" s="537" t="s">
        <v>2453</v>
      </c>
      <c r="FUN3" s="537"/>
      <c r="FUO3" s="537"/>
      <c r="FUP3" s="537"/>
      <c r="FUQ3" s="537"/>
      <c r="FUR3" s="537"/>
      <c r="FUS3" s="537"/>
      <c r="FUT3" s="537"/>
      <c r="FUU3" s="537" t="s">
        <v>2453</v>
      </c>
      <c r="FUV3" s="537"/>
      <c r="FUW3" s="537"/>
      <c r="FUX3" s="537"/>
      <c r="FUY3" s="537"/>
      <c r="FUZ3" s="537"/>
      <c r="FVA3" s="537"/>
      <c r="FVB3" s="537"/>
      <c r="FVC3" s="537" t="s">
        <v>2453</v>
      </c>
      <c r="FVD3" s="537"/>
      <c r="FVE3" s="537"/>
      <c r="FVF3" s="537"/>
      <c r="FVG3" s="537"/>
      <c r="FVH3" s="537"/>
      <c r="FVI3" s="537"/>
      <c r="FVJ3" s="537"/>
      <c r="FVK3" s="537" t="s">
        <v>2453</v>
      </c>
      <c r="FVL3" s="537"/>
      <c r="FVM3" s="537"/>
      <c r="FVN3" s="537"/>
      <c r="FVO3" s="537"/>
      <c r="FVP3" s="537"/>
      <c r="FVQ3" s="537"/>
      <c r="FVR3" s="537"/>
      <c r="FVS3" s="537" t="s">
        <v>2453</v>
      </c>
      <c r="FVT3" s="537"/>
      <c r="FVU3" s="537"/>
      <c r="FVV3" s="537"/>
      <c r="FVW3" s="537"/>
      <c r="FVX3" s="537"/>
      <c r="FVY3" s="537"/>
      <c r="FVZ3" s="537"/>
      <c r="FWA3" s="537" t="s">
        <v>2453</v>
      </c>
      <c r="FWB3" s="537"/>
      <c r="FWC3" s="537"/>
      <c r="FWD3" s="537"/>
      <c r="FWE3" s="537"/>
      <c r="FWF3" s="537"/>
      <c r="FWG3" s="537"/>
      <c r="FWH3" s="537"/>
      <c r="FWI3" s="537" t="s">
        <v>2453</v>
      </c>
      <c r="FWJ3" s="537"/>
      <c r="FWK3" s="537"/>
      <c r="FWL3" s="537"/>
      <c r="FWM3" s="537"/>
      <c r="FWN3" s="537"/>
      <c r="FWO3" s="537"/>
      <c r="FWP3" s="537"/>
      <c r="FWQ3" s="537" t="s">
        <v>2453</v>
      </c>
      <c r="FWR3" s="537"/>
      <c r="FWS3" s="537"/>
      <c r="FWT3" s="537"/>
      <c r="FWU3" s="537"/>
      <c r="FWV3" s="537"/>
      <c r="FWW3" s="537"/>
      <c r="FWX3" s="537"/>
      <c r="FWY3" s="537" t="s">
        <v>2453</v>
      </c>
      <c r="FWZ3" s="537"/>
      <c r="FXA3" s="537"/>
      <c r="FXB3" s="537"/>
      <c r="FXC3" s="537"/>
      <c r="FXD3" s="537"/>
      <c r="FXE3" s="537"/>
      <c r="FXF3" s="537"/>
      <c r="FXG3" s="537" t="s">
        <v>2453</v>
      </c>
      <c r="FXH3" s="537"/>
      <c r="FXI3" s="537"/>
      <c r="FXJ3" s="537"/>
      <c r="FXK3" s="537"/>
      <c r="FXL3" s="537"/>
      <c r="FXM3" s="537"/>
      <c r="FXN3" s="537"/>
      <c r="FXO3" s="537" t="s">
        <v>2453</v>
      </c>
      <c r="FXP3" s="537"/>
      <c r="FXQ3" s="537"/>
      <c r="FXR3" s="537"/>
      <c r="FXS3" s="537"/>
      <c r="FXT3" s="537"/>
      <c r="FXU3" s="537"/>
      <c r="FXV3" s="537"/>
      <c r="FXW3" s="537" t="s">
        <v>2453</v>
      </c>
      <c r="FXX3" s="537"/>
      <c r="FXY3" s="537"/>
      <c r="FXZ3" s="537"/>
      <c r="FYA3" s="537"/>
      <c r="FYB3" s="537"/>
      <c r="FYC3" s="537"/>
      <c r="FYD3" s="537"/>
      <c r="FYE3" s="537" t="s">
        <v>2453</v>
      </c>
      <c r="FYF3" s="537"/>
      <c r="FYG3" s="537"/>
      <c r="FYH3" s="537"/>
      <c r="FYI3" s="537"/>
      <c r="FYJ3" s="537"/>
      <c r="FYK3" s="537"/>
      <c r="FYL3" s="537"/>
      <c r="FYM3" s="537" t="s">
        <v>2453</v>
      </c>
      <c r="FYN3" s="537"/>
      <c r="FYO3" s="537"/>
      <c r="FYP3" s="537"/>
      <c r="FYQ3" s="537"/>
      <c r="FYR3" s="537"/>
      <c r="FYS3" s="537"/>
      <c r="FYT3" s="537"/>
      <c r="FYU3" s="537" t="s">
        <v>2453</v>
      </c>
      <c r="FYV3" s="537"/>
      <c r="FYW3" s="537"/>
      <c r="FYX3" s="537"/>
      <c r="FYY3" s="537"/>
      <c r="FYZ3" s="537"/>
      <c r="FZA3" s="537"/>
      <c r="FZB3" s="537"/>
      <c r="FZC3" s="537" t="s">
        <v>2453</v>
      </c>
      <c r="FZD3" s="537"/>
      <c r="FZE3" s="537"/>
      <c r="FZF3" s="537"/>
      <c r="FZG3" s="537"/>
      <c r="FZH3" s="537"/>
      <c r="FZI3" s="537"/>
      <c r="FZJ3" s="537"/>
      <c r="FZK3" s="537" t="s">
        <v>2453</v>
      </c>
      <c r="FZL3" s="537"/>
      <c r="FZM3" s="537"/>
      <c r="FZN3" s="537"/>
      <c r="FZO3" s="537"/>
      <c r="FZP3" s="537"/>
      <c r="FZQ3" s="537"/>
      <c r="FZR3" s="537"/>
      <c r="FZS3" s="537" t="s">
        <v>2453</v>
      </c>
      <c r="FZT3" s="537"/>
      <c r="FZU3" s="537"/>
      <c r="FZV3" s="537"/>
      <c r="FZW3" s="537"/>
      <c r="FZX3" s="537"/>
      <c r="FZY3" s="537"/>
      <c r="FZZ3" s="537"/>
      <c r="GAA3" s="537" t="s">
        <v>2453</v>
      </c>
      <c r="GAB3" s="537"/>
      <c r="GAC3" s="537"/>
      <c r="GAD3" s="537"/>
      <c r="GAE3" s="537"/>
      <c r="GAF3" s="537"/>
      <c r="GAG3" s="537"/>
      <c r="GAH3" s="537"/>
      <c r="GAI3" s="537" t="s">
        <v>2453</v>
      </c>
      <c r="GAJ3" s="537"/>
      <c r="GAK3" s="537"/>
      <c r="GAL3" s="537"/>
      <c r="GAM3" s="537"/>
      <c r="GAN3" s="537"/>
      <c r="GAO3" s="537"/>
      <c r="GAP3" s="537"/>
      <c r="GAQ3" s="537" t="s">
        <v>2453</v>
      </c>
      <c r="GAR3" s="537"/>
      <c r="GAS3" s="537"/>
      <c r="GAT3" s="537"/>
      <c r="GAU3" s="537"/>
      <c r="GAV3" s="537"/>
      <c r="GAW3" s="537"/>
      <c r="GAX3" s="537"/>
      <c r="GAY3" s="537" t="s">
        <v>2453</v>
      </c>
      <c r="GAZ3" s="537"/>
      <c r="GBA3" s="537"/>
      <c r="GBB3" s="537"/>
      <c r="GBC3" s="537"/>
      <c r="GBD3" s="537"/>
      <c r="GBE3" s="537"/>
      <c r="GBF3" s="537"/>
      <c r="GBG3" s="537" t="s">
        <v>2453</v>
      </c>
      <c r="GBH3" s="537"/>
      <c r="GBI3" s="537"/>
      <c r="GBJ3" s="537"/>
      <c r="GBK3" s="537"/>
      <c r="GBL3" s="537"/>
      <c r="GBM3" s="537"/>
      <c r="GBN3" s="537"/>
      <c r="GBO3" s="537" t="s">
        <v>2453</v>
      </c>
      <c r="GBP3" s="537"/>
      <c r="GBQ3" s="537"/>
      <c r="GBR3" s="537"/>
      <c r="GBS3" s="537"/>
      <c r="GBT3" s="537"/>
      <c r="GBU3" s="537"/>
      <c r="GBV3" s="537"/>
      <c r="GBW3" s="537" t="s">
        <v>2453</v>
      </c>
      <c r="GBX3" s="537"/>
      <c r="GBY3" s="537"/>
      <c r="GBZ3" s="537"/>
      <c r="GCA3" s="537"/>
      <c r="GCB3" s="537"/>
      <c r="GCC3" s="537"/>
      <c r="GCD3" s="537"/>
      <c r="GCE3" s="537" t="s">
        <v>2453</v>
      </c>
      <c r="GCF3" s="537"/>
      <c r="GCG3" s="537"/>
      <c r="GCH3" s="537"/>
      <c r="GCI3" s="537"/>
      <c r="GCJ3" s="537"/>
      <c r="GCK3" s="537"/>
      <c r="GCL3" s="537"/>
      <c r="GCM3" s="537" t="s">
        <v>2453</v>
      </c>
      <c r="GCN3" s="537"/>
      <c r="GCO3" s="537"/>
      <c r="GCP3" s="537"/>
      <c r="GCQ3" s="537"/>
      <c r="GCR3" s="537"/>
      <c r="GCS3" s="537"/>
      <c r="GCT3" s="537"/>
      <c r="GCU3" s="537" t="s">
        <v>2453</v>
      </c>
      <c r="GCV3" s="537"/>
      <c r="GCW3" s="537"/>
      <c r="GCX3" s="537"/>
      <c r="GCY3" s="537"/>
      <c r="GCZ3" s="537"/>
      <c r="GDA3" s="537"/>
      <c r="GDB3" s="537"/>
      <c r="GDC3" s="537" t="s">
        <v>2453</v>
      </c>
      <c r="GDD3" s="537"/>
      <c r="GDE3" s="537"/>
      <c r="GDF3" s="537"/>
      <c r="GDG3" s="537"/>
      <c r="GDH3" s="537"/>
      <c r="GDI3" s="537"/>
      <c r="GDJ3" s="537"/>
      <c r="GDK3" s="537" t="s">
        <v>2453</v>
      </c>
      <c r="GDL3" s="537"/>
      <c r="GDM3" s="537"/>
      <c r="GDN3" s="537"/>
      <c r="GDO3" s="537"/>
      <c r="GDP3" s="537"/>
      <c r="GDQ3" s="537"/>
      <c r="GDR3" s="537"/>
      <c r="GDS3" s="537" t="s">
        <v>2453</v>
      </c>
      <c r="GDT3" s="537"/>
      <c r="GDU3" s="537"/>
      <c r="GDV3" s="537"/>
      <c r="GDW3" s="537"/>
      <c r="GDX3" s="537"/>
      <c r="GDY3" s="537"/>
      <c r="GDZ3" s="537"/>
      <c r="GEA3" s="537" t="s">
        <v>2453</v>
      </c>
      <c r="GEB3" s="537"/>
      <c r="GEC3" s="537"/>
      <c r="GED3" s="537"/>
      <c r="GEE3" s="537"/>
      <c r="GEF3" s="537"/>
      <c r="GEG3" s="537"/>
      <c r="GEH3" s="537"/>
      <c r="GEI3" s="537" t="s">
        <v>2453</v>
      </c>
      <c r="GEJ3" s="537"/>
      <c r="GEK3" s="537"/>
      <c r="GEL3" s="537"/>
      <c r="GEM3" s="537"/>
      <c r="GEN3" s="537"/>
      <c r="GEO3" s="537"/>
      <c r="GEP3" s="537"/>
      <c r="GEQ3" s="537" t="s">
        <v>2453</v>
      </c>
      <c r="GER3" s="537"/>
      <c r="GES3" s="537"/>
      <c r="GET3" s="537"/>
      <c r="GEU3" s="537"/>
      <c r="GEV3" s="537"/>
      <c r="GEW3" s="537"/>
      <c r="GEX3" s="537"/>
      <c r="GEY3" s="537" t="s">
        <v>2453</v>
      </c>
      <c r="GEZ3" s="537"/>
      <c r="GFA3" s="537"/>
      <c r="GFB3" s="537"/>
      <c r="GFC3" s="537"/>
      <c r="GFD3" s="537"/>
      <c r="GFE3" s="537"/>
      <c r="GFF3" s="537"/>
      <c r="GFG3" s="537" t="s">
        <v>2453</v>
      </c>
      <c r="GFH3" s="537"/>
      <c r="GFI3" s="537"/>
      <c r="GFJ3" s="537"/>
      <c r="GFK3" s="537"/>
      <c r="GFL3" s="537"/>
      <c r="GFM3" s="537"/>
      <c r="GFN3" s="537"/>
      <c r="GFO3" s="537" t="s">
        <v>2453</v>
      </c>
      <c r="GFP3" s="537"/>
      <c r="GFQ3" s="537"/>
      <c r="GFR3" s="537"/>
      <c r="GFS3" s="537"/>
      <c r="GFT3" s="537"/>
      <c r="GFU3" s="537"/>
      <c r="GFV3" s="537"/>
      <c r="GFW3" s="537" t="s">
        <v>2453</v>
      </c>
      <c r="GFX3" s="537"/>
      <c r="GFY3" s="537"/>
      <c r="GFZ3" s="537"/>
      <c r="GGA3" s="537"/>
      <c r="GGB3" s="537"/>
      <c r="GGC3" s="537"/>
      <c r="GGD3" s="537"/>
      <c r="GGE3" s="537" t="s">
        <v>2453</v>
      </c>
      <c r="GGF3" s="537"/>
      <c r="GGG3" s="537"/>
      <c r="GGH3" s="537"/>
      <c r="GGI3" s="537"/>
      <c r="GGJ3" s="537"/>
      <c r="GGK3" s="537"/>
      <c r="GGL3" s="537"/>
      <c r="GGM3" s="537" t="s">
        <v>2453</v>
      </c>
      <c r="GGN3" s="537"/>
      <c r="GGO3" s="537"/>
      <c r="GGP3" s="537"/>
      <c r="GGQ3" s="537"/>
      <c r="GGR3" s="537"/>
      <c r="GGS3" s="537"/>
      <c r="GGT3" s="537"/>
      <c r="GGU3" s="537" t="s">
        <v>2453</v>
      </c>
      <c r="GGV3" s="537"/>
      <c r="GGW3" s="537"/>
      <c r="GGX3" s="537"/>
      <c r="GGY3" s="537"/>
      <c r="GGZ3" s="537"/>
      <c r="GHA3" s="537"/>
      <c r="GHB3" s="537"/>
      <c r="GHC3" s="537" t="s">
        <v>2453</v>
      </c>
      <c r="GHD3" s="537"/>
      <c r="GHE3" s="537"/>
      <c r="GHF3" s="537"/>
      <c r="GHG3" s="537"/>
      <c r="GHH3" s="537"/>
      <c r="GHI3" s="537"/>
      <c r="GHJ3" s="537"/>
      <c r="GHK3" s="537" t="s">
        <v>2453</v>
      </c>
      <c r="GHL3" s="537"/>
      <c r="GHM3" s="537"/>
      <c r="GHN3" s="537"/>
      <c r="GHO3" s="537"/>
      <c r="GHP3" s="537"/>
      <c r="GHQ3" s="537"/>
      <c r="GHR3" s="537"/>
      <c r="GHS3" s="537" t="s">
        <v>2453</v>
      </c>
      <c r="GHT3" s="537"/>
      <c r="GHU3" s="537"/>
      <c r="GHV3" s="537"/>
      <c r="GHW3" s="537"/>
      <c r="GHX3" s="537"/>
      <c r="GHY3" s="537"/>
      <c r="GHZ3" s="537"/>
      <c r="GIA3" s="537" t="s">
        <v>2453</v>
      </c>
      <c r="GIB3" s="537"/>
      <c r="GIC3" s="537"/>
      <c r="GID3" s="537"/>
      <c r="GIE3" s="537"/>
      <c r="GIF3" s="537"/>
      <c r="GIG3" s="537"/>
      <c r="GIH3" s="537"/>
      <c r="GII3" s="537" t="s">
        <v>2453</v>
      </c>
      <c r="GIJ3" s="537"/>
      <c r="GIK3" s="537"/>
      <c r="GIL3" s="537"/>
      <c r="GIM3" s="537"/>
      <c r="GIN3" s="537"/>
      <c r="GIO3" s="537"/>
      <c r="GIP3" s="537"/>
      <c r="GIQ3" s="537" t="s">
        <v>2453</v>
      </c>
      <c r="GIR3" s="537"/>
      <c r="GIS3" s="537"/>
      <c r="GIT3" s="537"/>
      <c r="GIU3" s="537"/>
      <c r="GIV3" s="537"/>
      <c r="GIW3" s="537"/>
      <c r="GIX3" s="537"/>
      <c r="GIY3" s="537" t="s">
        <v>2453</v>
      </c>
      <c r="GIZ3" s="537"/>
      <c r="GJA3" s="537"/>
      <c r="GJB3" s="537"/>
      <c r="GJC3" s="537"/>
      <c r="GJD3" s="537"/>
      <c r="GJE3" s="537"/>
      <c r="GJF3" s="537"/>
      <c r="GJG3" s="537" t="s">
        <v>2453</v>
      </c>
      <c r="GJH3" s="537"/>
      <c r="GJI3" s="537"/>
      <c r="GJJ3" s="537"/>
      <c r="GJK3" s="537"/>
      <c r="GJL3" s="537"/>
      <c r="GJM3" s="537"/>
      <c r="GJN3" s="537"/>
      <c r="GJO3" s="537" t="s">
        <v>2453</v>
      </c>
      <c r="GJP3" s="537"/>
      <c r="GJQ3" s="537"/>
      <c r="GJR3" s="537"/>
      <c r="GJS3" s="537"/>
      <c r="GJT3" s="537"/>
      <c r="GJU3" s="537"/>
      <c r="GJV3" s="537"/>
      <c r="GJW3" s="537" t="s">
        <v>2453</v>
      </c>
      <c r="GJX3" s="537"/>
      <c r="GJY3" s="537"/>
      <c r="GJZ3" s="537"/>
      <c r="GKA3" s="537"/>
      <c r="GKB3" s="537"/>
      <c r="GKC3" s="537"/>
      <c r="GKD3" s="537"/>
      <c r="GKE3" s="537" t="s">
        <v>2453</v>
      </c>
      <c r="GKF3" s="537"/>
      <c r="GKG3" s="537"/>
      <c r="GKH3" s="537"/>
      <c r="GKI3" s="537"/>
      <c r="GKJ3" s="537"/>
      <c r="GKK3" s="537"/>
      <c r="GKL3" s="537"/>
      <c r="GKM3" s="537" t="s">
        <v>2453</v>
      </c>
      <c r="GKN3" s="537"/>
      <c r="GKO3" s="537"/>
      <c r="GKP3" s="537"/>
      <c r="GKQ3" s="537"/>
      <c r="GKR3" s="537"/>
      <c r="GKS3" s="537"/>
      <c r="GKT3" s="537"/>
      <c r="GKU3" s="537" t="s">
        <v>2453</v>
      </c>
      <c r="GKV3" s="537"/>
      <c r="GKW3" s="537"/>
      <c r="GKX3" s="537"/>
      <c r="GKY3" s="537"/>
      <c r="GKZ3" s="537"/>
      <c r="GLA3" s="537"/>
      <c r="GLB3" s="537"/>
      <c r="GLC3" s="537" t="s">
        <v>2453</v>
      </c>
      <c r="GLD3" s="537"/>
      <c r="GLE3" s="537"/>
      <c r="GLF3" s="537"/>
      <c r="GLG3" s="537"/>
      <c r="GLH3" s="537"/>
      <c r="GLI3" s="537"/>
      <c r="GLJ3" s="537"/>
      <c r="GLK3" s="537" t="s">
        <v>2453</v>
      </c>
      <c r="GLL3" s="537"/>
      <c r="GLM3" s="537"/>
      <c r="GLN3" s="537"/>
      <c r="GLO3" s="537"/>
      <c r="GLP3" s="537"/>
      <c r="GLQ3" s="537"/>
      <c r="GLR3" s="537"/>
      <c r="GLS3" s="537" t="s">
        <v>2453</v>
      </c>
      <c r="GLT3" s="537"/>
      <c r="GLU3" s="537"/>
      <c r="GLV3" s="537"/>
      <c r="GLW3" s="537"/>
      <c r="GLX3" s="537"/>
      <c r="GLY3" s="537"/>
      <c r="GLZ3" s="537"/>
      <c r="GMA3" s="537" t="s">
        <v>2453</v>
      </c>
      <c r="GMB3" s="537"/>
      <c r="GMC3" s="537"/>
      <c r="GMD3" s="537"/>
      <c r="GME3" s="537"/>
      <c r="GMF3" s="537"/>
      <c r="GMG3" s="537"/>
      <c r="GMH3" s="537"/>
      <c r="GMI3" s="537" t="s">
        <v>2453</v>
      </c>
      <c r="GMJ3" s="537"/>
      <c r="GMK3" s="537"/>
      <c r="GML3" s="537"/>
      <c r="GMM3" s="537"/>
      <c r="GMN3" s="537"/>
      <c r="GMO3" s="537"/>
      <c r="GMP3" s="537"/>
      <c r="GMQ3" s="537" t="s">
        <v>2453</v>
      </c>
      <c r="GMR3" s="537"/>
      <c r="GMS3" s="537"/>
      <c r="GMT3" s="537"/>
      <c r="GMU3" s="537"/>
      <c r="GMV3" s="537"/>
      <c r="GMW3" s="537"/>
      <c r="GMX3" s="537"/>
      <c r="GMY3" s="537" t="s">
        <v>2453</v>
      </c>
      <c r="GMZ3" s="537"/>
      <c r="GNA3" s="537"/>
      <c r="GNB3" s="537"/>
      <c r="GNC3" s="537"/>
      <c r="GND3" s="537"/>
      <c r="GNE3" s="537"/>
      <c r="GNF3" s="537"/>
      <c r="GNG3" s="537" t="s">
        <v>2453</v>
      </c>
      <c r="GNH3" s="537"/>
      <c r="GNI3" s="537"/>
      <c r="GNJ3" s="537"/>
      <c r="GNK3" s="537"/>
      <c r="GNL3" s="537"/>
      <c r="GNM3" s="537"/>
      <c r="GNN3" s="537"/>
      <c r="GNO3" s="537" t="s">
        <v>2453</v>
      </c>
      <c r="GNP3" s="537"/>
      <c r="GNQ3" s="537"/>
      <c r="GNR3" s="537"/>
      <c r="GNS3" s="537"/>
      <c r="GNT3" s="537"/>
      <c r="GNU3" s="537"/>
      <c r="GNV3" s="537"/>
      <c r="GNW3" s="537" t="s">
        <v>2453</v>
      </c>
      <c r="GNX3" s="537"/>
      <c r="GNY3" s="537"/>
      <c r="GNZ3" s="537"/>
      <c r="GOA3" s="537"/>
      <c r="GOB3" s="537"/>
      <c r="GOC3" s="537"/>
      <c r="GOD3" s="537"/>
      <c r="GOE3" s="537" t="s">
        <v>2453</v>
      </c>
      <c r="GOF3" s="537"/>
      <c r="GOG3" s="537"/>
      <c r="GOH3" s="537"/>
      <c r="GOI3" s="537"/>
      <c r="GOJ3" s="537"/>
      <c r="GOK3" s="537"/>
      <c r="GOL3" s="537"/>
      <c r="GOM3" s="537" t="s">
        <v>2453</v>
      </c>
      <c r="GON3" s="537"/>
      <c r="GOO3" s="537"/>
      <c r="GOP3" s="537"/>
      <c r="GOQ3" s="537"/>
      <c r="GOR3" s="537"/>
      <c r="GOS3" s="537"/>
      <c r="GOT3" s="537"/>
      <c r="GOU3" s="537" t="s">
        <v>2453</v>
      </c>
      <c r="GOV3" s="537"/>
      <c r="GOW3" s="537"/>
      <c r="GOX3" s="537"/>
      <c r="GOY3" s="537"/>
      <c r="GOZ3" s="537"/>
      <c r="GPA3" s="537"/>
      <c r="GPB3" s="537"/>
      <c r="GPC3" s="537" t="s">
        <v>2453</v>
      </c>
      <c r="GPD3" s="537"/>
      <c r="GPE3" s="537"/>
      <c r="GPF3" s="537"/>
      <c r="GPG3" s="537"/>
      <c r="GPH3" s="537"/>
      <c r="GPI3" s="537"/>
      <c r="GPJ3" s="537"/>
      <c r="GPK3" s="537" t="s">
        <v>2453</v>
      </c>
      <c r="GPL3" s="537"/>
      <c r="GPM3" s="537"/>
      <c r="GPN3" s="537"/>
      <c r="GPO3" s="537"/>
      <c r="GPP3" s="537"/>
      <c r="GPQ3" s="537"/>
      <c r="GPR3" s="537"/>
      <c r="GPS3" s="537" t="s">
        <v>2453</v>
      </c>
      <c r="GPT3" s="537"/>
      <c r="GPU3" s="537"/>
      <c r="GPV3" s="537"/>
      <c r="GPW3" s="537"/>
      <c r="GPX3" s="537"/>
      <c r="GPY3" s="537"/>
      <c r="GPZ3" s="537"/>
      <c r="GQA3" s="537" t="s">
        <v>2453</v>
      </c>
      <c r="GQB3" s="537"/>
      <c r="GQC3" s="537"/>
      <c r="GQD3" s="537"/>
      <c r="GQE3" s="537"/>
      <c r="GQF3" s="537"/>
      <c r="GQG3" s="537"/>
      <c r="GQH3" s="537"/>
      <c r="GQI3" s="537" t="s">
        <v>2453</v>
      </c>
      <c r="GQJ3" s="537"/>
      <c r="GQK3" s="537"/>
      <c r="GQL3" s="537"/>
      <c r="GQM3" s="537"/>
      <c r="GQN3" s="537"/>
      <c r="GQO3" s="537"/>
      <c r="GQP3" s="537"/>
      <c r="GQQ3" s="537" t="s">
        <v>2453</v>
      </c>
      <c r="GQR3" s="537"/>
      <c r="GQS3" s="537"/>
      <c r="GQT3" s="537"/>
      <c r="GQU3" s="537"/>
      <c r="GQV3" s="537"/>
      <c r="GQW3" s="537"/>
      <c r="GQX3" s="537"/>
      <c r="GQY3" s="537" t="s">
        <v>2453</v>
      </c>
      <c r="GQZ3" s="537"/>
      <c r="GRA3" s="537"/>
      <c r="GRB3" s="537"/>
      <c r="GRC3" s="537"/>
      <c r="GRD3" s="537"/>
      <c r="GRE3" s="537"/>
      <c r="GRF3" s="537"/>
      <c r="GRG3" s="537" t="s">
        <v>2453</v>
      </c>
      <c r="GRH3" s="537"/>
      <c r="GRI3" s="537"/>
      <c r="GRJ3" s="537"/>
      <c r="GRK3" s="537"/>
      <c r="GRL3" s="537"/>
      <c r="GRM3" s="537"/>
      <c r="GRN3" s="537"/>
      <c r="GRO3" s="537" t="s">
        <v>2453</v>
      </c>
      <c r="GRP3" s="537"/>
      <c r="GRQ3" s="537"/>
      <c r="GRR3" s="537"/>
      <c r="GRS3" s="537"/>
      <c r="GRT3" s="537"/>
      <c r="GRU3" s="537"/>
      <c r="GRV3" s="537"/>
      <c r="GRW3" s="537" t="s">
        <v>2453</v>
      </c>
      <c r="GRX3" s="537"/>
      <c r="GRY3" s="537"/>
      <c r="GRZ3" s="537"/>
      <c r="GSA3" s="537"/>
      <c r="GSB3" s="537"/>
      <c r="GSC3" s="537"/>
      <c r="GSD3" s="537"/>
      <c r="GSE3" s="537" t="s">
        <v>2453</v>
      </c>
      <c r="GSF3" s="537"/>
      <c r="GSG3" s="537"/>
      <c r="GSH3" s="537"/>
      <c r="GSI3" s="537"/>
      <c r="GSJ3" s="537"/>
      <c r="GSK3" s="537"/>
      <c r="GSL3" s="537"/>
      <c r="GSM3" s="537" t="s">
        <v>2453</v>
      </c>
      <c r="GSN3" s="537"/>
      <c r="GSO3" s="537"/>
      <c r="GSP3" s="537"/>
      <c r="GSQ3" s="537"/>
      <c r="GSR3" s="537"/>
      <c r="GSS3" s="537"/>
      <c r="GST3" s="537"/>
      <c r="GSU3" s="537" t="s">
        <v>2453</v>
      </c>
      <c r="GSV3" s="537"/>
      <c r="GSW3" s="537"/>
      <c r="GSX3" s="537"/>
      <c r="GSY3" s="537"/>
      <c r="GSZ3" s="537"/>
      <c r="GTA3" s="537"/>
      <c r="GTB3" s="537"/>
      <c r="GTC3" s="537" t="s">
        <v>2453</v>
      </c>
      <c r="GTD3" s="537"/>
      <c r="GTE3" s="537"/>
      <c r="GTF3" s="537"/>
      <c r="GTG3" s="537"/>
      <c r="GTH3" s="537"/>
      <c r="GTI3" s="537"/>
      <c r="GTJ3" s="537"/>
      <c r="GTK3" s="537" t="s">
        <v>2453</v>
      </c>
      <c r="GTL3" s="537"/>
      <c r="GTM3" s="537"/>
      <c r="GTN3" s="537"/>
      <c r="GTO3" s="537"/>
      <c r="GTP3" s="537"/>
      <c r="GTQ3" s="537"/>
      <c r="GTR3" s="537"/>
      <c r="GTS3" s="537" t="s">
        <v>2453</v>
      </c>
      <c r="GTT3" s="537"/>
      <c r="GTU3" s="537"/>
      <c r="GTV3" s="537"/>
      <c r="GTW3" s="537"/>
      <c r="GTX3" s="537"/>
      <c r="GTY3" s="537"/>
      <c r="GTZ3" s="537"/>
      <c r="GUA3" s="537" t="s">
        <v>2453</v>
      </c>
      <c r="GUB3" s="537"/>
      <c r="GUC3" s="537"/>
      <c r="GUD3" s="537"/>
      <c r="GUE3" s="537"/>
      <c r="GUF3" s="537"/>
      <c r="GUG3" s="537"/>
      <c r="GUH3" s="537"/>
      <c r="GUI3" s="537" t="s">
        <v>2453</v>
      </c>
      <c r="GUJ3" s="537"/>
      <c r="GUK3" s="537"/>
      <c r="GUL3" s="537"/>
      <c r="GUM3" s="537"/>
      <c r="GUN3" s="537"/>
      <c r="GUO3" s="537"/>
      <c r="GUP3" s="537"/>
      <c r="GUQ3" s="537" t="s">
        <v>2453</v>
      </c>
      <c r="GUR3" s="537"/>
      <c r="GUS3" s="537"/>
      <c r="GUT3" s="537"/>
      <c r="GUU3" s="537"/>
      <c r="GUV3" s="537"/>
      <c r="GUW3" s="537"/>
      <c r="GUX3" s="537"/>
      <c r="GUY3" s="537" t="s">
        <v>2453</v>
      </c>
      <c r="GUZ3" s="537"/>
      <c r="GVA3" s="537"/>
      <c r="GVB3" s="537"/>
      <c r="GVC3" s="537"/>
      <c r="GVD3" s="537"/>
      <c r="GVE3" s="537"/>
      <c r="GVF3" s="537"/>
      <c r="GVG3" s="537" t="s">
        <v>2453</v>
      </c>
      <c r="GVH3" s="537"/>
      <c r="GVI3" s="537"/>
      <c r="GVJ3" s="537"/>
      <c r="GVK3" s="537"/>
      <c r="GVL3" s="537"/>
      <c r="GVM3" s="537"/>
      <c r="GVN3" s="537"/>
      <c r="GVO3" s="537" t="s">
        <v>2453</v>
      </c>
      <c r="GVP3" s="537"/>
      <c r="GVQ3" s="537"/>
      <c r="GVR3" s="537"/>
      <c r="GVS3" s="537"/>
      <c r="GVT3" s="537"/>
      <c r="GVU3" s="537"/>
      <c r="GVV3" s="537"/>
      <c r="GVW3" s="537" t="s">
        <v>2453</v>
      </c>
      <c r="GVX3" s="537"/>
      <c r="GVY3" s="537"/>
      <c r="GVZ3" s="537"/>
      <c r="GWA3" s="537"/>
      <c r="GWB3" s="537"/>
      <c r="GWC3" s="537"/>
      <c r="GWD3" s="537"/>
      <c r="GWE3" s="537" t="s">
        <v>2453</v>
      </c>
      <c r="GWF3" s="537"/>
      <c r="GWG3" s="537"/>
      <c r="GWH3" s="537"/>
      <c r="GWI3" s="537"/>
      <c r="GWJ3" s="537"/>
      <c r="GWK3" s="537"/>
      <c r="GWL3" s="537"/>
      <c r="GWM3" s="537" t="s">
        <v>2453</v>
      </c>
      <c r="GWN3" s="537"/>
      <c r="GWO3" s="537"/>
      <c r="GWP3" s="537"/>
      <c r="GWQ3" s="537"/>
      <c r="GWR3" s="537"/>
      <c r="GWS3" s="537"/>
      <c r="GWT3" s="537"/>
      <c r="GWU3" s="537" t="s">
        <v>2453</v>
      </c>
      <c r="GWV3" s="537"/>
      <c r="GWW3" s="537"/>
      <c r="GWX3" s="537"/>
      <c r="GWY3" s="537"/>
      <c r="GWZ3" s="537"/>
      <c r="GXA3" s="537"/>
      <c r="GXB3" s="537"/>
      <c r="GXC3" s="537" t="s">
        <v>2453</v>
      </c>
      <c r="GXD3" s="537"/>
      <c r="GXE3" s="537"/>
      <c r="GXF3" s="537"/>
      <c r="GXG3" s="537"/>
      <c r="GXH3" s="537"/>
      <c r="GXI3" s="537"/>
      <c r="GXJ3" s="537"/>
      <c r="GXK3" s="537" t="s">
        <v>2453</v>
      </c>
      <c r="GXL3" s="537"/>
      <c r="GXM3" s="537"/>
      <c r="GXN3" s="537"/>
      <c r="GXO3" s="537"/>
      <c r="GXP3" s="537"/>
      <c r="GXQ3" s="537"/>
      <c r="GXR3" s="537"/>
      <c r="GXS3" s="537" t="s">
        <v>2453</v>
      </c>
      <c r="GXT3" s="537"/>
      <c r="GXU3" s="537"/>
      <c r="GXV3" s="537"/>
      <c r="GXW3" s="537"/>
      <c r="GXX3" s="537"/>
      <c r="GXY3" s="537"/>
      <c r="GXZ3" s="537"/>
      <c r="GYA3" s="537" t="s">
        <v>2453</v>
      </c>
      <c r="GYB3" s="537"/>
      <c r="GYC3" s="537"/>
      <c r="GYD3" s="537"/>
      <c r="GYE3" s="537"/>
      <c r="GYF3" s="537"/>
      <c r="GYG3" s="537"/>
      <c r="GYH3" s="537"/>
      <c r="GYI3" s="537" t="s">
        <v>2453</v>
      </c>
      <c r="GYJ3" s="537"/>
      <c r="GYK3" s="537"/>
      <c r="GYL3" s="537"/>
      <c r="GYM3" s="537"/>
      <c r="GYN3" s="537"/>
      <c r="GYO3" s="537"/>
      <c r="GYP3" s="537"/>
      <c r="GYQ3" s="537" t="s">
        <v>2453</v>
      </c>
      <c r="GYR3" s="537"/>
      <c r="GYS3" s="537"/>
      <c r="GYT3" s="537"/>
      <c r="GYU3" s="537"/>
      <c r="GYV3" s="537"/>
      <c r="GYW3" s="537"/>
      <c r="GYX3" s="537"/>
      <c r="GYY3" s="537" t="s">
        <v>2453</v>
      </c>
      <c r="GYZ3" s="537"/>
      <c r="GZA3" s="537"/>
      <c r="GZB3" s="537"/>
      <c r="GZC3" s="537"/>
      <c r="GZD3" s="537"/>
      <c r="GZE3" s="537"/>
      <c r="GZF3" s="537"/>
      <c r="GZG3" s="537" t="s">
        <v>2453</v>
      </c>
      <c r="GZH3" s="537"/>
      <c r="GZI3" s="537"/>
      <c r="GZJ3" s="537"/>
      <c r="GZK3" s="537"/>
      <c r="GZL3" s="537"/>
      <c r="GZM3" s="537"/>
      <c r="GZN3" s="537"/>
      <c r="GZO3" s="537" t="s">
        <v>2453</v>
      </c>
      <c r="GZP3" s="537"/>
      <c r="GZQ3" s="537"/>
      <c r="GZR3" s="537"/>
      <c r="GZS3" s="537"/>
      <c r="GZT3" s="537"/>
      <c r="GZU3" s="537"/>
      <c r="GZV3" s="537"/>
      <c r="GZW3" s="537" t="s">
        <v>2453</v>
      </c>
      <c r="GZX3" s="537"/>
      <c r="GZY3" s="537"/>
      <c r="GZZ3" s="537"/>
      <c r="HAA3" s="537"/>
      <c r="HAB3" s="537"/>
      <c r="HAC3" s="537"/>
      <c r="HAD3" s="537"/>
      <c r="HAE3" s="537" t="s">
        <v>2453</v>
      </c>
      <c r="HAF3" s="537"/>
      <c r="HAG3" s="537"/>
      <c r="HAH3" s="537"/>
      <c r="HAI3" s="537"/>
      <c r="HAJ3" s="537"/>
      <c r="HAK3" s="537"/>
      <c r="HAL3" s="537"/>
      <c r="HAM3" s="537" t="s">
        <v>2453</v>
      </c>
      <c r="HAN3" s="537"/>
      <c r="HAO3" s="537"/>
      <c r="HAP3" s="537"/>
      <c r="HAQ3" s="537"/>
      <c r="HAR3" s="537"/>
      <c r="HAS3" s="537"/>
      <c r="HAT3" s="537"/>
      <c r="HAU3" s="537" t="s">
        <v>2453</v>
      </c>
      <c r="HAV3" s="537"/>
      <c r="HAW3" s="537"/>
      <c r="HAX3" s="537"/>
      <c r="HAY3" s="537"/>
      <c r="HAZ3" s="537"/>
      <c r="HBA3" s="537"/>
      <c r="HBB3" s="537"/>
      <c r="HBC3" s="537" t="s">
        <v>2453</v>
      </c>
      <c r="HBD3" s="537"/>
      <c r="HBE3" s="537"/>
      <c r="HBF3" s="537"/>
      <c r="HBG3" s="537"/>
      <c r="HBH3" s="537"/>
      <c r="HBI3" s="537"/>
      <c r="HBJ3" s="537"/>
      <c r="HBK3" s="537" t="s">
        <v>2453</v>
      </c>
      <c r="HBL3" s="537"/>
      <c r="HBM3" s="537"/>
      <c r="HBN3" s="537"/>
      <c r="HBO3" s="537"/>
      <c r="HBP3" s="537"/>
      <c r="HBQ3" s="537"/>
      <c r="HBR3" s="537"/>
      <c r="HBS3" s="537" t="s">
        <v>2453</v>
      </c>
      <c r="HBT3" s="537"/>
      <c r="HBU3" s="537"/>
      <c r="HBV3" s="537"/>
      <c r="HBW3" s="537"/>
      <c r="HBX3" s="537"/>
      <c r="HBY3" s="537"/>
      <c r="HBZ3" s="537"/>
      <c r="HCA3" s="537" t="s">
        <v>2453</v>
      </c>
      <c r="HCB3" s="537"/>
      <c r="HCC3" s="537"/>
      <c r="HCD3" s="537"/>
      <c r="HCE3" s="537"/>
      <c r="HCF3" s="537"/>
      <c r="HCG3" s="537"/>
      <c r="HCH3" s="537"/>
      <c r="HCI3" s="537" t="s">
        <v>2453</v>
      </c>
      <c r="HCJ3" s="537"/>
      <c r="HCK3" s="537"/>
      <c r="HCL3" s="537"/>
      <c r="HCM3" s="537"/>
      <c r="HCN3" s="537"/>
      <c r="HCO3" s="537"/>
      <c r="HCP3" s="537"/>
      <c r="HCQ3" s="537" t="s">
        <v>2453</v>
      </c>
      <c r="HCR3" s="537"/>
      <c r="HCS3" s="537"/>
      <c r="HCT3" s="537"/>
      <c r="HCU3" s="537"/>
      <c r="HCV3" s="537"/>
      <c r="HCW3" s="537"/>
      <c r="HCX3" s="537"/>
      <c r="HCY3" s="537" t="s">
        <v>2453</v>
      </c>
      <c r="HCZ3" s="537"/>
      <c r="HDA3" s="537"/>
      <c r="HDB3" s="537"/>
      <c r="HDC3" s="537"/>
      <c r="HDD3" s="537"/>
      <c r="HDE3" s="537"/>
      <c r="HDF3" s="537"/>
      <c r="HDG3" s="537" t="s">
        <v>2453</v>
      </c>
      <c r="HDH3" s="537"/>
      <c r="HDI3" s="537"/>
      <c r="HDJ3" s="537"/>
      <c r="HDK3" s="537"/>
      <c r="HDL3" s="537"/>
      <c r="HDM3" s="537"/>
      <c r="HDN3" s="537"/>
      <c r="HDO3" s="537" t="s">
        <v>2453</v>
      </c>
      <c r="HDP3" s="537"/>
      <c r="HDQ3" s="537"/>
      <c r="HDR3" s="537"/>
      <c r="HDS3" s="537"/>
      <c r="HDT3" s="537"/>
      <c r="HDU3" s="537"/>
      <c r="HDV3" s="537"/>
      <c r="HDW3" s="537" t="s">
        <v>2453</v>
      </c>
      <c r="HDX3" s="537"/>
      <c r="HDY3" s="537"/>
      <c r="HDZ3" s="537"/>
      <c r="HEA3" s="537"/>
      <c r="HEB3" s="537"/>
      <c r="HEC3" s="537"/>
      <c r="HED3" s="537"/>
      <c r="HEE3" s="537" t="s">
        <v>2453</v>
      </c>
      <c r="HEF3" s="537"/>
      <c r="HEG3" s="537"/>
      <c r="HEH3" s="537"/>
      <c r="HEI3" s="537"/>
      <c r="HEJ3" s="537"/>
      <c r="HEK3" s="537"/>
      <c r="HEL3" s="537"/>
      <c r="HEM3" s="537" t="s">
        <v>2453</v>
      </c>
      <c r="HEN3" s="537"/>
      <c r="HEO3" s="537"/>
      <c r="HEP3" s="537"/>
      <c r="HEQ3" s="537"/>
      <c r="HER3" s="537"/>
      <c r="HES3" s="537"/>
      <c r="HET3" s="537"/>
      <c r="HEU3" s="537" t="s">
        <v>2453</v>
      </c>
      <c r="HEV3" s="537"/>
      <c r="HEW3" s="537"/>
      <c r="HEX3" s="537"/>
      <c r="HEY3" s="537"/>
      <c r="HEZ3" s="537"/>
      <c r="HFA3" s="537"/>
      <c r="HFB3" s="537"/>
      <c r="HFC3" s="537" t="s">
        <v>2453</v>
      </c>
      <c r="HFD3" s="537"/>
      <c r="HFE3" s="537"/>
      <c r="HFF3" s="537"/>
      <c r="HFG3" s="537"/>
      <c r="HFH3" s="537"/>
      <c r="HFI3" s="537"/>
      <c r="HFJ3" s="537"/>
      <c r="HFK3" s="537" t="s">
        <v>2453</v>
      </c>
      <c r="HFL3" s="537"/>
      <c r="HFM3" s="537"/>
      <c r="HFN3" s="537"/>
      <c r="HFO3" s="537"/>
      <c r="HFP3" s="537"/>
      <c r="HFQ3" s="537"/>
      <c r="HFR3" s="537"/>
      <c r="HFS3" s="537" t="s">
        <v>2453</v>
      </c>
      <c r="HFT3" s="537"/>
      <c r="HFU3" s="537"/>
      <c r="HFV3" s="537"/>
      <c r="HFW3" s="537"/>
      <c r="HFX3" s="537"/>
      <c r="HFY3" s="537"/>
      <c r="HFZ3" s="537"/>
      <c r="HGA3" s="537" t="s">
        <v>2453</v>
      </c>
      <c r="HGB3" s="537"/>
      <c r="HGC3" s="537"/>
      <c r="HGD3" s="537"/>
      <c r="HGE3" s="537"/>
      <c r="HGF3" s="537"/>
      <c r="HGG3" s="537"/>
      <c r="HGH3" s="537"/>
      <c r="HGI3" s="537" t="s">
        <v>2453</v>
      </c>
      <c r="HGJ3" s="537"/>
      <c r="HGK3" s="537"/>
      <c r="HGL3" s="537"/>
      <c r="HGM3" s="537"/>
      <c r="HGN3" s="537"/>
      <c r="HGO3" s="537"/>
      <c r="HGP3" s="537"/>
      <c r="HGQ3" s="537" t="s">
        <v>2453</v>
      </c>
      <c r="HGR3" s="537"/>
      <c r="HGS3" s="537"/>
      <c r="HGT3" s="537"/>
      <c r="HGU3" s="537"/>
      <c r="HGV3" s="537"/>
      <c r="HGW3" s="537"/>
      <c r="HGX3" s="537"/>
      <c r="HGY3" s="537" t="s">
        <v>2453</v>
      </c>
      <c r="HGZ3" s="537"/>
      <c r="HHA3" s="537"/>
      <c r="HHB3" s="537"/>
      <c r="HHC3" s="537"/>
      <c r="HHD3" s="537"/>
      <c r="HHE3" s="537"/>
      <c r="HHF3" s="537"/>
      <c r="HHG3" s="537" t="s">
        <v>2453</v>
      </c>
      <c r="HHH3" s="537"/>
      <c r="HHI3" s="537"/>
      <c r="HHJ3" s="537"/>
      <c r="HHK3" s="537"/>
      <c r="HHL3" s="537"/>
      <c r="HHM3" s="537"/>
      <c r="HHN3" s="537"/>
      <c r="HHO3" s="537" t="s">
        <v>2453</v>
      </c>
      <c r="HHP3" s="537"/>
      <c r="HHQ3" s="537"/>
      <c r="HHR3" s="537"/>
      <c r="HHS3" s="537"/>
      <c r="HHT3" s="537"/>
      <c r="HHU3" s="537"/>
      <c r="HHV3" s="537"/>
      <c r="HHW3" s="537" t="s">
        <v>2453</v>
      </c>
      <c r="HHX3" s="537"/>
      <c r="HHY3" s="537"/>
      <c r="HHZ3" s="537"/>
      <c r="HIA3" s="537"/>
      <c r="HIB3" s="537"/>
      <c r="HIC3" s="537"/>
      <c r="HID3" s="537"/>
      <c r="HIE3" s="537" t="s">
        <v>2453</v>
      </c>
      <c r="HIF3" s="537"/>
      <c r="HIG3" s="537"/>
      <c r="HIH3" s="537"/>
      <c r="HII3" s="537"/>
      <c r="HIJ3" s="537"/>
      <c r="HIK3" s="537"/>
      <c r="HIL3" s="537"/>
      <c r="HIM3" s="537" t="s">
        <v>2453</v>
      </c>
      <c r="HIN3" s="537"/>
      <c r="HIO3" s="537"/>
      <c r="HIP3" s="537"/>
      <c r="HIQ3" s="537"/>
      <c r="HIR3" s="537"/>
      <c r="HIS3" s="537"/>
      <c r="HIT3" s="537"/>
      <c r="HIU3" s="537" t="s">
        <v>2453</v>
      </c>
      <c r="HIV3" s="537"/>
      <c r="HIW3" s="537"/>
      <c r="HIX3" s="537"/>
      <c r="HIY3" s="537"/>
      <c r="HIZ3" s="537"/>
      <c r="HJA3" s="537"/>
      <c r="HJB3" s="537"/>
      <c r="HJC3" s="537" t="s">
        <v>2453</v>
      </c>
      <c r="HJD3" s="537"/>
      <c r="HJE3" s="537"/>
      <c r="HJF3" s="537"/>
      <c r="HJG3" s="537"/>
      <c r="HJH3" s="537"/>
      <c r="HJI3" s="537"/>
      <c r="HJJ3" s="537"/>
      <c r="HJK3" s="537" t="s">
        <v>2453</v>
      </c>
      <c r="HJL3" s="537"/>
      <c r="HJM3" s="537"/>
      <c r="HJN3" s="537"/>
      <c r="HJO3" s="537"/>
      <c r="HJP3" s="537"/>
      <c r="HJQ3" s="537"/>
      <c r="HJR3" s="537"/>
      <c r="HJS3" s="537" t="s">
        <v>2453</v>
      </c>
      <c r="HJT3" s="537"/>
      <c r="HJU3" s="537"/>
      <c r="HJV3" s="537"/>
      <c r="HJW3" s="537"/>
      <c r="HJX3" s="537"/>
      <c r="HJY3" s="537"/>
      <c r="HJZ3" s="537"/>
      <c r="HKA3" s="537" t="s">
        <v>2453</v>
      </c>
      <c r="HKB3" s="537"/>
      <c r="HKC3" s="537"/>
      <c r="HKD3" s="537"/>
      <c r="HKE3" s="537"/>
      <c r="HKF3" s="537"/>
      <c r="HKG3" s="537"/>
      <c r="HKH3" s="537"/>
      <c r="HKI3" s="537" t="s">
        <v>2453</v>
      </c>
      <c r="HKJ3" s="537"/>
      <c r="HKK3" s="537"/>
      <c r="HKL3" s="537"/>
      <c r="HKM3" s="537"/>
      <c r="HKN3" s="537"/>
      <c r="HKO3" s="537"/>
      <c r="HKP3" s="537"/>
      <c r="HKQ3" s="537" t="s">
        <v>2453</v>
      </c>
      <c r="HKR3" s="537"/>
      <c r="HKS3" s="537"/>
      <c r="HKT3" s="537"/>
      <c r="HKU3" s="537"/>
      <c r="HKV3" s="537"/>
      <c r="HKW3" s="537"/>
      <c r="HKX3" s="537"/>
      <c r="HKY3" s="537" t="s">
        <v>2453</v>
      </c>
      <c r="HKZ3" s="537"/>
      <c r="HLA3" s="537"/>
      <c r="HLB3" s="537"/>
      <c r="HLC3" s="537"/>
      <c r="HLD3" s="537"/>
      <c r="HLE3" s="537"/>
      <c r="HLF3" s="537"/>
      <c r="HLG3" s="537" t="s">
        <v>2453</v>
      </c>
      <c r="HLH3" s="537"/>
      <c r="HLI3" s="537"/>
      <c r="HLJ3" s="537"/>
      <c r="HLK3" s="537"/>
      <c r="HLL3" s="537"/>
      <c r="HLM3" s="537"/>
      <c r="HLN3" s="537"/>
      <c r="HLO3" s="537" t="s">
        <v>2453</v>
      </c>
      <c r="HLP3" s="537"/>
      <c r="HLQ3" s="537"/>
      <c r="HLR3" s="537"/>
      <c r="HLS3" s="537"/>
      <c r="HLT3" s="537"/>
      <c r="HLU3" s="537"/>
      <c r="HLV3" s="537"/>
      <c r="HLW3" s="537" t="s">
        <v>2453</v>
      </c>
      <c r="HLX3" s="537"/>
      <c r="HLY3" s="537"/>
      <c r="HLZ3" s="537"/>
      <c r="HMA3" s="537"/>
      <c r="HMB3" s="537"/>
      <c r="HMC3" s="537"/>
      <c r="HMD3" s="537"/>
      <c r="HME3" s="537" t="s">
        <v>2453</v>
      </c>
      <c r="HMF3" s="537"/>
      <c r="HMG3" s="537"/>
      <c r="HMH3" s="537"/>
      <c r="HMI3" s="537"/>
      <c r="HMJ3" s="537"/>
      <c r="HMK3" s="537"/>
      <c r="HML3" s="537"/>
      <c r="HMM3" s="537" t="s">
        <v>2453</v>
      </c>
      <c r="HMN3" s="537"/>
      <c r="HMO3" s="537"/>
      <c r="HMP3" s="537"/>
      <c r="HMQ3" s="537"/>
      <c r="HMR3" s="537"/>
      <c r="HMS3" s="537"/>
      <c r="HMT3" s="537"/>
      <c r="HMU3" s="537" t="s">
        <v>2453</v>
      </c>
      <c r="HMV3" s="537"/>
      <c r="HMW3" s="537"/>
      <c r="HMX3" s="537"/>
      <c r="HMY3" s="537"/>
      <c r="HMZ3" s="537"/>
      <c r="HNA3" s="537"/>
      <c r="HNB3" s="537"/>
      <c r="HNC3" s="537" t="s">
        <v>2453</v>
      </c>
      <c r="HND3" s="537"/>
      <c r="HNE3" s="537"/>
      <c r="HNF3" s="537"/>
      <c r="HNG3" s="537"/>
      <c r="HNH3" s="537"/>
      <c r="HNI3" s="537"/>
      <c r="HNJ3" s="537"/>
      <c r="HNK3" s="537" t="s">
        <v>2453</v>
      </c>
      <c r="HNL3" s="537"/>
      <c r="HNM3" s="537"/>
      <c r="HNN3" s="537"/>
      <c r="HNO3" s="537"/>
      <c r="HNP3" s="537"/>
      <c r="HNQ3" s="537"/>
      <c r="HNR3" s="537"/>
      <c r="HNS3" s="537" t="s">
        <v>2453</v>
      </c>
      <c r="HNT3" s="537"/>
      <c r="HNU3" s="537"/>
      <c r="HNV3" s="537"/>
      <c r="HNW3" s="537"/>
      <c r="HNX3" s="537"/>
      <c r="HNY3" s="537"/>
      <c r="HNZ3" s="537"/>
      <c r="HOA3" s="537" t="s">
        <v>2453</v>
      </c>
      <c r="HOB3" s="537"/>
      <c r="HOC3" s="537"/>
      <c r="HOD3" s="537"/>
      <c r="HOE3" s="537"/>
      <c r="HOF3" s="537"/>
      <c r="HOG3" s="537"/>
      <c r="HOH3" s="537"/>
      <c r="HOI3" s="537" t="s">
        <v>2453</v>
      </c>
      <c r="HOJ3" s="537"/>
      <c r="HOK3" s="537"/>
      <c r="HOL3" s="537"/>
      <c r="HOM3" s="537"/>
      <c r="HON3" s="537"/>
      <c r="HOO3" s="537"/>
      <c r="HOP3" s="537"/>
      <c r="HOQ3" s="537" t="s">
        <v>2453</v>
      </c>
      <c r="HOR3" s="537"/>
      <c r="HOS3" s="537"/>
      <c r="HOT3" s="537"/>
      <c r="HOU3" s="537"/>
      <c r="HOV3" s="537"/>
      <c r="HOW3" s="537"/>
      <c r="HOX3" s="537"/>
      <c r="HOY3" s="537" t="s">
        <v>2453</v>
      </c>
      <c r="HOZ3" s="537"/>
      <c r="HPA3" s="537"/>
      <c r="HPB3" s="537"/>
      <c r="HPC3" s="537"/>
      <c r="HPD3" s="537"/>
      <c r="HPE3" s="537"/>
      <c r="HPF3" s="537"/>
      <c r="HPG3" s="537" t="s">
        <v>2453</v>
      </c>
      <c r="HPH3" s="537"/>
      <c r="HPI3" s="537"/>
      <c r="HPJ3" s="537"/>
      <c r="HPK3" s="537"/>
      <c r="HPL3" s="537"/>
      <c r="HPM3" s="537"/>
      <c r="HPN3" s="537"/>
      <c r="HPO3" s="537" t="s">
        <v>2453</v>
      </c>
      <c r="HPP3" s="537"/>
      <c r="HPQ3" s="537"/>
      <c r="HPR3" s="537"/>
      <c r="HPS3" s="537"/>
      <c r="HPT3" s="537"/>
      <c r="HPU3" s="537"/>
      <c r="HPV3" s="537"/>
      <c r="HPW3" s="537" t="s">
        <v>2453</v>
      </c>
      <c r="HPX3" s="537"/>
      <c r="HPY3" s="537"/>
      <c r="HPZ3" s="537"/>
      <c r="HQA3" s="537"/>
      <c r="HQB3" s="537"/>
      <c r="HQC3" s="537"/>
      <c r="HQD3" s="537"/>
      <c r="HQE3" s="537" t="s">
        <v>2453</v>
      </c>
      <c r="HQF3" s="537"/>
      <c r="HQG3" s="537"/>
      <c r="HQH3" s="537"/>
      <c r="HQI3" s="537"/>
      <c r="HQJ3" s="537"/>
      <c r="HQK3" s="537"/>
      <c r="HQL3" s="537"/>
      <c r="HQM3" s="537" t="s">
        <v>2453</v>
      </c>
      <c r="HQN3" s="537"/>
      <c r="HQO3" s="537"/>
      <c r="HQP3" s="537"/>
      <c r="HQQ3" s="537"/>
      <c r="HQR3" s="537"/>
      <c r="HQS3" s="537"/>
      <c r="HQT3" s="537"/>
      <c r="HQU3" s="537" t="s">
        <v>2453</v>
      </c>
      <c r="HQV3" s="537"/>
      <c r="HQW3" s="537"/>
      <c r="HQX3" s="537"/>
      <c r="HQY3" s="537"/>
      <c r="HQZ3" s="537"/>
      <c r="HRA3" s="537"/>
      <c r="HRB3" s="537"/>
      <c r="HRC3" s="537" t="s">
        <v>2453</v>
      </c>
      <c r="HRD3" s="537"/>
      <c r="HRE3" s="537"/>
      <c r="HRF3" s="537"/>
      <c r="HRG3" s="537"/>
      <c r="HRH3" s="537"/>
      <c r="HRI3" s="537"/>
      <c r="HRJ3" s="537"/>
      <c r="HRK3" s="537" t="s">
        <v>2453</v>
      </c>
      <c r="HRL3" s="537"/>
      <c r="HRM3" s="537"/>
      <c r="HRN3" s="537"/>
      <c r="HRO3" s="537"/>
      <c r="HRP3" s="537"/>
      <c r="HRQ3" s="537"/>
      <c r="HRR3" s="537"/>
      <c r="HRS3" s="537" t="s">
        <v>2453</v>
      </c>
      <c r="HRT3" s="537"/>
      <c r="HRU3" s="537"/>
      <c r="HRV3" s="537"/>
      <c r="HRW3" s="537"/>
      <c r="HRX3" s="537"/>
      <c r="HRY3" s="537"/>
      <c r="HRZ3" s="537"/>
      <c r="HSA3" s="537" t="s">
        <v>2453</v>
      </c>
      <c r="HSB3" s="537"/>
      <c r="HSC3" s="537"/>
      <c r="HSD3" s="537"/>
      <c r="HSE3" s="537"/>
      <c r="HSF3" s="537"/>
      <c r="HSG3" s="537"/>
      <c r="HSH3" s="537"/>
      <c r="HSI3" s="537" t="s">
        <v>2453</v>
      </c>
      <c r="HSJ3" s="537"/>
      <c r="HSK3" s="537"/>
      <c r="HSL3" s="537"/>
      <c r="HSM3" s="537"/>
      <c r="HSN3" s="537"/>
      <c r="HSO3" s="537"/>
      <c r="HSP3" s="537"/>
      <c r="HSQ3" s="537" t="s">
        <v>2453</v>
      </c>
      <c r="HSR3" s="537"/>
      <c r="HSS3" s="537"/>
      <c r="HST3" s="537"/>
      <c r="HSU3" s="537"/>
      <c r="HSV3" s="537"/>
      <c r="HSW3" s="537"/>
      <c r="HSX3" s="537"/>
      <c r="HSY3" s="537" t="s">
        <v>2453</v>
      </c>
      <c r="HSZ3" s="537"/>
      <c r="HTA3" s="537"/>
      <c r="HTB3" s="537"/>
      <c r="HTC3" s="537"/>
      <c r="HTD3" s="537"/>
      <c r="HTE3" s="537"/>
      <c r="HTF3" s="537"/>
      <c r="HTG3" s="537" t="s">
        <v>2453</v>
      </c>
      <c r="HTH3" s="537"/>
      <c r="HTI3" s="537"/>
      <c r="HTJ3" s="537"/>
      <c r="HTK3" s="537"/>
      <c r="HTL3" s="537"/>
      <c r="HTM3" s="537"/>
      <c r="HTN3" s="537"/>
      <c r="HTO3" s="537" t="s">
        <v>2453</v>
      </c>
      <c r="HTP3" s="537"/>
      <c r="HTQ3" s="537"/>
      <c r="HTR3" s="537"/>
      <c r="HTS3" s="537"/>
      <c r="HTT3" s="537"/>
      <c r="HTU3" s="537"/>
      <c r="HTV3" s="537"/>
      <c r="HTW3" s="537" t="s">
        <v>2453</v>
      </c>
      <c r="HTX3" s="537"/>
      <c r="HTY3" s="537"/>
      <c r="HTZ3" s="537"/>
      <c r="HUA3" s="537"/>
      <c r="HUB3" s="537"/>
      <c r="HUC3" s="537"/>
      <c r="HUD3" s="537"/>
      <c r="HUE3" s="537" t="s">
        <v>2453</v>
      </c>
      <c r="HUF3" s="537"/>
      <c r="HUG3" s="537"/>
      <c r="HUH3" s="537"/>
      <c r="HUI3" s="537"/>
      <c r="HUJ3" s="537"/>
      <c r="HUK3" s="537"/>
      <c r="HUL3" s="537"/>
      <c r="HUM3" s="537" t="s">
        <v>2453</v>
      </c>
      <c r="HUN3" s="537"/>
      <c r="HUO3" s="537"/>
      <c r="HUP3" s="537"/>
      <c r="HUQ3" s="537"/>
      <c r="HUR3" s="537"/>
      <c r="HUS3" s="537"/>
      <c r="HUT3" s="537"/>
      <c r="HUU3" s="537" t="s">
        <v>2453</v>
      </c>
      <c r="HUV3" s="537"/>
      <c r="HUW3" s="537"/>
      <c r="HUX3" s="537"/>
      <c r="HUY3" s="537"/>
      <c r="HUZ3" s="537"/>
      <c r="HVA3" s="537"/>
      <c r="HVB3" s="537"/>
      <c r="HVC3" s="537" t="s">
        <v>2453</v>
      </c>
      <c r="HVD3" s="537"/>
      <c r="HVE3" s="537"/>
      <c r="HVF3" s="537"/>
      <c r="HVG3" s="537"/>
      <c r="HVH3" s="537"/>
      <c r="HVI3" s="537"/>
      <c r="HVJ3" s="537"/>
      <c r="HVK3" s="537" t="s">
        <v>2453</v>
      </c>
      <c r="HVL3" s="537"/>
      <c r="HVM3" s="537"/>
      <c r="HVN3" s="537"/>
      <c r="HVO3" s="537"/>
      <c r="HVP3" s="537"/>
      <c r="HVQ3" s="537"/>
      <c r="HVR3" s="537"/>
      <c r="HVS3" s="537" t="s">
        <v>2453</v>
      </c>
      <c r="HVT3" s="537"/>
      <c r="HVU3" s="537"/>
      <c r="HVV3" s="537"/>
      <c r="HVW3" s="537"/>
      <c r="HVX3" s="537"/>
      <c r="HVY3" s="537"/>
      <c r="HVZ3" s="537"/>
      <c r="HWA3" s="537" t="s">
        <v>2453</v>
      </c>
      <c r="HWB3" s="537"/>
      <c r="HWC3" s="537"/>
      <c r="HWD3" s="537"/>
      <c r="HWE3" s="537"/>
      <c r="HWF3" s="537"/>
      <c r="HWG3" s="537"/>
      <c r="HWH3" s="537"/>
      <c r="HWI3" s="537" t="s">
        <v>2453</v>
      </c>
      <c r="HWJ3" s="537"/>
      <c r="HWK3" s="537"/>
      <c r="HWL3" s="537"/>
      <c r="HWM3" s="537"/>
      <c r="HWN3" s="537"/>
      <c r="HWO3" s="537"/>
      <c r="HWP3" s="537"/>
      <c r="HWQ3" s="537" t="s">
        <v>2453</v>
      </c>
      <c r="HWR3" s="537"/>
      <c r="HWS3" s="537"/>
      <c r="HWT3" s="537"/>
      <c r="HWU3" s="537"/>
      <c r="HWV3" s="537"/>
      <c r="HWW3" s="537"/>
      <c r="HWX3" s="537"/>
      <c r="HWY3" s="537" t="s">
        <v>2453</v>
      </c>
      <c r="HWZ3" s="537"/>
      <c r="HXA3" s="537"/>
      <c r="HXB3" s="537"/>
      <c r="HXC3" s="537"/>
      <c r="HXD3" s="537"/>
      <c r="HXE3" s="537"/>
      <c r="HXF3" s="537"/>
      <c r="HXG3" s="537" t="s">
        <v>2453</v>
      </c>
      <c r="HXH3" s="537"/>
      <c r="HXI3" s="537"/>
      <c r="HXJ3" s="537"/>
      <c r="HXK3" s="537"/>
      <c r="HXL3" s="537"/>
      <c r="HXM3" s="537"/>
      <c r="HXN3" s="537"/>
      <c r="HXO3" s="537" t="s">
        <v>2453</v>
      </c>
      <c r="HXP3" s="537"/>
      <c r="HXQ3" s="537"/>
      <c r="HXR3" s="537"/>
      <c r="HXS3" s="537"/>
      <c r="HXT3" s="537"/>
      <c r="HXU3" s="537"/>
      <c r="HXV3" s="537"/>
      <c r="HXW3" s="537" t="s">
        <v>2453</v>
      </c>
      <c r="HXX3" s="537"/>
      <c r="HXY3" s="537"/>
      <c r="HXZ3" s="537"/>
      <c r="HYA3" s="537"/>
      <c r="HYB3" s="537"/>
      <c r="HYC3" s="537"/>
      <c r="HYD3" s="537"/>
      <c r="HYE3" s="537" t="s">
        <v>2453</v>
      </c>
      <c r="HYF3" s="537"/>
      <c r="HYG3" s="537"/>
      <c r="HYH3" s="537"/>
      <c r="HYI3" s="537"/>
      <c r="HYJ3" s="537"/>
      <c r="HYK3" s="537"/>
      <c r="HYL3" s="537"/>
      <c r="HYM3" s="537" t="s">
        <v>2453</v>
      </c>
      <c r="HYN3" s="537"/>
      <c r="HYO3" s="537"/>
      <c r="HYP3" s="537"/>
      <c r="HYQ3" s="537"/>
      <c r="HYR3" s="537"/>
      <c r="HYS3" s="537"/>
      <c r="HYT3" s="537"/>
      <c r="HYU3" s="537" t="s">
        <v>2453</v>
      </c>
      <c r="HYV3" s="537"/>
      <c r="HYW3" s="537"/>
      <c r="HYX3" s="537"/>
      <c r="HYY3" s="537"/>
      <c r="HYZ3" s="537"/>
      <c r="HZA3" s="537"/>
      <c r="HZB3" s="537"/>
      <c r="HZC3" s="537" t="s">
        <v>2453</v>
      </c>
      <c r="HZD3" s="537"/>
      <c r="HZE3" s="537"/>
      <c r="HZF3" s="537"/>
      <c r="HZG3" s="537"/>
      <c r="HZH3" s="537"/>
      <c r="HZI3" s="537"/>
      <c r="HZJ3" s="537"/>
      <c r="HZK3" s="537" t="s">
        <v>2453</v>
      </c>
      <c r="HZL3" s="537"/>
      <c r="HZM3" s="537"/>
      <c r="HZN3" s="537"/>
      <c r="HZO3" s="537"/>
      <c r="HZP3" s="537"/>
      <c r="HZQ3" s="537"/>
      <c r="HZR3" s="537"/>
      <c r="HZS3" s="537" t="s">
        <v>2453</v>
      </c>
      <c r="HZT3" s="537"/>
      <c r="HZU3" s="537"/>
      <c r="HZV3" s="537"/>
      <c r="HZW3" s="537"/>
      <c r="HZX3" s="537"/>
      <c r="HZY3" s="537"/>
      <c r="HZZ3" s="537"/>
      <c r="IAA3" s="537" t="s">
        <v>2453</v>
      </c>
      <c r="IAB3" s="537"/>
      <c r="IAC3" s="537"/>
      <c r="IAD3" s="537"/>
      <c r="IAE3" s="537"/>
      <c r="IAF3" s="537"/>
      <c r="IAG3" s="537"/>
      <c r="IAH3" s="537"/>
      <c r="IAI3" s="537" t="s">
        <v>2453</v>
      </c>
      <c r="IAJ3" s="537"/>
      <c r="IAK3" s="537"/>
      <c r="IAL3" s="537"/>
      <c r="IAM3" s="537"/>
      <c r="IAN3" s="537"/>
      <c r="IAO3" s="537"/>
      <c r="IAP3" s="537"/>
      <c r="IAQ3" s="537" t="s">
        <v>2453</v>
      </c>
      <c r="IAR3" s="537"/>
      <c r="IAS3" s="537"/>
      <c r="IAT3" s="537"/>
      <c r="IAU3" s="537"/>
      <c r="IAV3" s="537"/>
      <c r="IAW3" s="537"/>
      <c r="IAX3" s="537"/>
      <c r="IAY3" s="537" t="s">
        <v>2453</v>
      </c>
      <c r="IAZ3" s="537"/>
      <c r="IBA3" s="537"/>
      <c r="IBB3" s="537"/>
      <c r="IBC3" s="537"/>
      <c r="IBD3" s="537"/>
      <c r="IBE3" s="537"/>
      <c r="IBF3" s="537"/>
      <c r="IBG3" s="537" t="s">
        <v>2453</v>
      </c>
      <c r="IBH3" s="537"/>
      <c r="IBI3" s="537"/>
      <c r="IBJ3" s="537"/>
      <c r="IBK3" s="537"/>
      <c r="IBL3" s="537"/>
      <c r="IBM3" s="537"/>
      <c r="IBN3" s="537"/>
      <c r="IBO3" s="537" t="s">
        <v>2453</v>
      </c>
      <c r="IBP3" s="537"/>
      <c r="IBQ3" s="537"/>
      <c r="IBR3" s="537"/>
      <c r="IBS3" s="537"/>
      <c r="IBT3" s="537"/>
      <c r="IBU3" s="537"/>
      <c r="IBV3" s="537"/>
      <c r="IBW3" s="537" t="s">
        <v>2453</v>
      </c>
      <c r="IBX3" s="537"/>
      <c r="IBY3" s="537"/>
      <c r="IBZ3" s="537"/>
      <c r="ICA3" s="537"/>
      <c r="ICB3" s="537"/>
      <c r="ICC3" s="537"/>
      <c r="ICD3" s="537"/>
      <c r="ICE3" s="537" t="s">
        <v>2453</v>
      </c>
      <c r="ICF3" s="537"/>
      <c r="ICG3" s="537"/>
      <c r="ICH3" s="537"/>
      <c r="ICI3" s="537"/>
      <c r="ICJ3" s="537"/>
      <c r="ICK3" s="537"/>
      <c r="ICL3" s="537"/>
      <c r="ICM3" s="537" t="s">
        <v>2453</v>
      </c>
      <c r="ICN3" s="537"/>
      <c r="ICO3" s="537"/>
      <c r="ICP3" s="537"/>
      <c r="ICQ3" s="537"/>
      <c r="ICR3" s="537"/>
      <c r="ICS3" s="537"/>
      <c r="ICT3" s="537"/>
      <c r="ICU3" s="537" t="s">
        <v>2453</v>
      </c>
      <c r="ICV3" s="537"/>
      <c r="ICW3" s="537"/>
      <c r="ICX3" s="537"/>
      <c r="ICY3" s="537"/>
      <c r="ICZ3" s="537"/>
      <c r="IDA3" s="537"/>
      <c r="IDB3" s="537"/>
      <c r="IDC3" s="537" t="s">
        <v>2453</v>
      </c>
      <c r="IDD3" s="537"/>
      <c r="IDE3" s="537"/>
      <c r="IDF3" s="537"/>
      <c r="IDG3" s="537"/>
      <c r="IDH3" s="537"/>
      <c r="IDI3" s="537"/>
      <c r="IDJ3" s="537"/>
      <c r="IDK3" s="537" t="s">
        <v>2453</v>
      </c>
      <c r="IDL3" s="537"/>
      <c r="IDM3" s="537"/>
      <c r="IDN3" s="537"/>
      <c r="IDO3" s="537"/>
      <c r="IDP3" s="537"/>
      <c r="IDQ3" s="537"/>
      <c r="IDR3" s="537"/>
      <c r="IDS3" s="537" t="s">
        <v>2453</v>
      </c>
      <c r="IDT3" s="537"/>
      <c r="IDU3" s="537"/>
      <c r="IDV3" s="537"/>
      <c r="IDW3" s="537"/>
      <c r="IDX3" s="537"/>
      <c r="IDY3" s="537"/>
      <c r="IDZ3" s="537"/>
      <c r="IEA3" s="537" t="s">
        <v>2453</v>
      </c>
      <c r="IEB3" s="537"/>
      <c r="IEC3" s="537"/>
      <c r="IED3" s="537"/>
      <c r="IEE3" s="537"/>
      <c r="IEF3" s="537"/>
      <c r="IEG3" s="537"/>
      <c r="IEH3" s="537"/>
      <c r="IEI3" s="537" t="s">
        <v>2453</v>
      </c>
      <c r="IEJ3" s="537"/>
      <c r="IEK3" s="537"/>
      <c r="IEL3" s="537"/>
      <c r="IEM3" s="537"/>
      <c r="IEN3" s="537"/>
      <c r="IEO3" s="537"/>
      <c r="IEP3" s="537"/>
      <c r="IEQ3" s="537" t="s">
        <v>2453</v>
      </c>
      <c r="IER3" s="537"/>
      <c r="IES3" s="537"/>
      <c r="IET3" s="537"/>
      <c r="IEU3" s="537"/>
      <c r="IEV3" s="537"/>
      <c r="IEW3" s="537"/>
      <c r="IEX3" s="537"/>
      <c r="IEY3" s="537" t="s">
        <v>2453</v>
      </c>
      <c r="IEZ3" s="537"/>
      <c r="IFA3" s="537"/>
      <c r="IFB3" s="537"/>
      <c r="IFC3" s="537"/>
      <c r="IFD3" s="537"/>
      <c r="IFE3" s="537"/>
      <c r="IFF3" s="537"/>
      <c r="IFG3" s="537" t="s">
        <v>2453</v>
      </c>
      <c r="IFH3" s="537"/>
      <c r="IFI3" s="537"/>
      <c r="IFJ3" s="537"/>
      <c r="IFK3" s="537"/>
      <c r="IFL3" s="537"/>
      <c r="IFM3" s="537"/>
      <c r="IFN3" s="537"/>
      <c r="IFO3" s="537" t="s">
        <v>2453</v>
      </c>
      <c r="IFP3" s="537"/>
      <c r="IFQ3" s="537"/>
      <c r="IFR3" s="537"/>
      <c r="IFS3" s="537"/>
      <c r="IFT3" s="537"/>
      <c r="IFU3" s="537"/>
      <c r="IFV3" s="537"/>
      <c r="IFW3" s="537" t="s">
        <v>2453</v>
      </c>
      <c r="IFX3" s="537"/>
      <c r="IFY3" s="537"/>
      <c r="IFZ3" s="537"/>
      <c r="IGA3" s="537"/>
      <c r="IGB3" s="537"/>
      <c r="IGC3" s="537"/>
      <c r="IGD3" s="537"/>
      <c r="IGE3" s="537" t="s">
        <v>2453</v>
      </c>
      <c r="IGF3" s="537"/>
      <c r="IGG3" s="537"/>
      <c r="IGH3" s="537"/>
      <c r="IGI3" s="537"/>
      <c r="IGJ3" s="537"/>
      <c r="IGK3" s="537"/>
      <c r="IGL3" s="537"/>
      <c r="IGM3" s="537" t="s">
        <v>2453</v>
      </c>
      <c r="IGN3" s="537"/>
      <c r="IGO3" s="537"/>
      <c r="IGP3" s="537"/>
      <c r="IGQ3" s="537"/>
      <c r="IGR3" s="537"/>
      <c r="IGS3" s="537"/>
      <c r="IGT3" s="537"/>
      <c r="IGU3" s="537" t="s">
        <v>2453</v>
      </c>
      <c r="IGV3" s="537"/>
      <c r="IGW3" s="537"/>
      <c r="IGX3" s="537"/>
      <c r="IGY3" s="537"/>
      <c r="IGZ3" s="537"/>
      <c r="IHA3" s="537"/>
      <c r="IHB3" s="537"/>
      <c r="IHC3" s="537" t="s">
        <v>2453</v>
      </c>
      <c r="IHD3" s="537"/>
      <c r="IHE3" s="537"/>
      <c r="IHF3" s="537"/>
      <c r="IHG3" s="537"/>
      <c r="IHH3" s="537"/>
      <c r="IHI3" s="537"/>
      <c r="IHJ3" s="537"/>
      <c r="IHK3" s="537" t="s">
        <v>2453</v>
      </c>
      <c r="IHL3" s="537"/>
      <c r="IHM3" s="537"/>
      <c r="IHN3" s="537"/>
      <c r="IHO3" s="537"/>
      <c r="IHP3" s="537"/>
      <c r="IHQ3" s="537"/>
      <c r="IHR3" s="537"/>
      <c r="IHS3" s="537" t="s">
        <v>2453</v>
      </c>
      <c r="IHT3" s="537"/>
      <c r="IHU3" s="537"/>
      <c r="IHV3" s="537"/>
      <c r="IHW3" s="537"/>
      <c r="IHX3" s="537"/>
      <c r="IHY3" s="537"/>
      <c r="IHZ3" s="537"/>
      <c r="IIA3" s="537" t="s">
        <v>2453</v>
      </c>
      <c r="IIB3" s="537"/>
      <c r="IIC3" s="537"/>
      <c r="IID3" s="537"/>
      <c r="IIE3" s="537"/>
      <c r="IIF3" s="537"/>
      <c r="IIG3" s="537"/>
      <c r="IIH3" s="537"/>
      <c r="III3" s="537" t="s">
        <v>2453</v>
      </c>
      <c r="IIJ3" s="537"/>
      <c r="IIK3" s="537"/>
      <c r="IIL3" s="537"/>
      <c r="IIM3" s="537"/>
      <c r="IIN3" s="537"/>
      <c r="IIO3" s="537"/>
      <c r="IIP3" s="537"/>
      <c r="IIQ3" s="537" t="s">
        <v>2453</v>
      </c>
      <c r="IIR3" s="537"/>
      <c r="IIS3" s="537"/>
      <c r="IIT3" s="537"/>
      <c r="IIU3" s="537"/>
      <c r="IIV3" s="537"/>
      <c r="IIW3" s="537"/>
      <c r="IIX3" s="537"/>
      <c r="IIY3" s="537" t="s">
        <v>2453</v>
      </c>
      <c r="IIZ3" s="537"/>
      <c r="IJA3" s="537"/>
      <c r="IJB3" s="537"/>
      <c r="IJC3" s="537"/>
      <c r="IJD3" s="537"/>
      <c r="IJE3" s="537"/>
      <c r="IJF3" s="537"/>
      <c r="IJG3" s="537" t="s">
        <v>2453</v>
      </c>
      <c r="IJH3" s="537"/>
      <c r="IJI3" s="537"/>
      <c r="IJJ3" s="537"/>
      <c r="IJK3" s="537"/>
      <c r="IJL3" s="537"/>
      <c r="IJM3" s="537"/>
      <c r="IJN3" s="537"/>
      <c r="IJO3" s="537" t="s">
        <v>2453</v>
      </c>
      <c r="IJP3" s="537"/>
      <c r="IJQ3" s="537"/>
      <c r="IJR3" s="537"/>
      <c r="IJS3" s="537"/>
      <c r="IJT3" s="537"/>
      <c r="IJU3" s="537"/>
      <c r="IJV3" s="537"/>
      <c r="IJW3" s="537" t="s">
        <v>2453</v>
      </c>
      <c r="IJX3" s="537"/>
      <c r="IJY3" s="537"/>
      <c r="IJZ3" s="537"/>
      <c r="IKA3" s="537"/>
      <c r="IKB3" s="537"/>
      <c r="IKC3" s="537"/>
      <c r="IKD3" s="537"/>
      <c r="IKE3" s="537" t="s">
        <v>2453</v>
      </c>
      <c r="IKF3" s="537"/>
      <c r="IKG3" s="537"/>
      <c r="IKH3" s="537"/>
      <c r="IKI3" s="537"/>
      <c r="IKJ3" s="537"/>
      <c r="IKK3" s="537"/>
      <c r="IKL3" s="537"/>
      <c r="IKM3" s="537" t="s">
        <v>2453</v>
      </c>
      <c r="IKN3" s="537"/>
      <c r="IKO3" s="537"/>
      <c r="IKP3" s="537"/>
      <c r="IKQ3" s="537"/>
      <c r="IKR3" s="537"/>
      <c r="IKS3" s="537"/>
      <c r="IKT3" s="537"/>
      <c r="IKU3" s="537" t="s">
        <v>2453</v>
      </c>
      <c r="IKV3" s="537"/>
      <c r="IKW3" s="537"/>
      <c r="IKX3" s="537"/>
      <c r="IKY3" s="537"/>
      <c r="IKZ3" s="537"/>
      <c r="ILA3" s="537"/>
      <c r="ILB3" s="537"/>
      <c r="ILC3" s="537" t="s">
        <v>2453</v>
      </c>
      <c r="ILD3" s="537"/>
      <c r="ILE3" s="537"/>
      <c r="ILF3" s="537"/>
      <c r="ILG3" s="537"/>
      <c r="ILH3" s="537"/>
      <c r="ILI3" s="537"/>
      <c r="ILJ3" s="537"/>
      <c r="ILK3" s="537" t="s">
        <v>2453</v>
      </c>
      <c r="ILL3" s="537"/>
      <c r="ILM3" s="537"/>
      <c r="ILN3" s="537"/>
      <c r="ILO3" s="537"/>
      <c r="ILP3" s="537"/>
      <c r="ILQ3" s="537"/>
      <c r="ILR3" s="537"/>
      <c r="ILS3" s="537" t="s">
        <v>2453</v>
      </c>
      <c r="ILT3" s="537"/>
      <c r="ILU3" s="537"/>
      <c r="ILV3" s="537"/>
      <c r="ILW3" s="537"/>
      <c r="ILX3" s="537"/>
      <c r="ILY3" s="537"/>
      <c r="ILZ3" s="537"/>
      <c r="IMA3" s="537" t="s">
        <v>2453</v>
      </c>
      <c r="IMB3" s="537"/>
      <c r="IMC3" s="537"/>
      <c r="IMD3" s="537"/>
      <c r="IME3" s="537"/>
      <c r="IMF3" s="537"/>
      <c r="IMG3" s="537"/>
      <c r="IMH3" s="537"/>
      <c r="IMI3" s="537" t="s">
        <v>2453</v>
      </c>
      <c r="IMJ3" s="537"/>
      <c r="IMK3" s="537"/>
      <c r="IML3" s="537"/>
      <c r="IMM3" s="537"/>
      <c r="IMN3" s="537"/>
      <c r="IMO3" s="537"/>
      <c r="IMP3" s="537"/>
      <c r="IMQ3" s="537" t="s">
        <v>2453</v>
      </c>
      <c r="IMR3" s="537"/>
      <c r="IMS3" s="537"/>
      <c r="IMT3" s="537"/>
      <c r="IMU3" s="537"/>
      <c r="IMV3" s="537"/>
      <c r="IMW3" s="537"/>
      <c r="IMX3" s="537"/>
      <c r="IMY3" s="537" t="s">
        <v>2453</v>
      </c>
      <c r="IMZ3" s="537"/>
      <c r="INA3" s="537"/>
      <c r="INB3" s="537"/>
      <c r="INC3" s="537"/>
      <c r="IND3" s="537"/>
      <c r="INE3" s="537"/>
      <c r="INF3" s="537"/>
      <c r="ING3" s="537" t="s">
        <v>2453</v>
      </c>
      <c r="INH3" s="537"/>
      <c r="INI3" s="537"/>
      <c r="INJ3" s="537"/>
      <c r="INK3" s="537"/>
      <c r="INL3" s="537"/>
      <c r="INM3" s="537"/>
      <c r="INN3" s="537"/>
      <c r="INO3" s="537" t="s">
        <v>2453</v>
      </c>
      <c r="INP3" s="537"/>
      <c r="INQ3" s="537"/>
      <c r="INR3" s="537"/>
      <c r="INS3" s="537"/>
      <c r="INT3" s="537"/>
      <c r="INU3" s="537"/>
      <c r="INV3" s="537"/>
      <c r="INW3" s="537" t="s">
        <v>2453</v>
      </c>
      <c r="INX3" s="537"/>
      <c r="INY3" s="537"/>
      <c r="INZ3" s="537"/>
      <c r="IOA3" s="537"/>
      <c r="IOB3" s="537"/>
      <c r="IOC3" s="537"/>
      <c r="IOD3" s="537"/>
      <c r="IOE3" s="537" t="s">
        <v>2453</v>
      </c>
      <c r="IOF3" s="537"/>
      <c r="IOG3" s="537"/>
      <c r="IOH3" s="537"/>
      <c r="IOI3" s="537"/>
      <c r="IOJ3" s="537"/>
      <c r="IOK3" s="537"/>
      <c r="IOL3" s="537"/>
      <c r="IOM3" s="537" t="s">
        <v>2453</v>
      </c>
      <c r="ION3" s="537"/>
      <c r="IOO3" s="537"/>
      <c r="IOP3" s="537"/>
      <c r="IOQ3" s="537"/>
      <c r="IOR3" s="537"/>
      <c r="IOS3" s="537"/>
      <c r="IOT3" s="537"/>
      <c r="IOU3" s="537" t="s">
        <v>2453</v>
      </c>
      <c r="IOV3" s="537"/>
      <c r="IOW3" s="537"/>
      <c r="IOX3" s="537"/>
      <c r="IOY3" s="537"/>
      <c r="IOZ3" s="537"/>
      <c r="IPA3" s="537"/>
      <c r="IPB3" s="537"/>
      <c r="IPC3" s="537" t="s">
        <v>2453</v>
      </c>
      <c r="IPD3" s="537"/>
      <c r="IPE3" s="537"/>
      <c r="IPF3" s="537"/>
      <c r="IPG3" s="537"/>
      <c r="IPH3" s="537"/>
      <c r="IPI3" s="537"/>
      <c r="IPJ3" s="537"/>
      <c r="IPK3" s="537" t="s">
        <v>2453</v>
      </c>
      <c r="IPL3" s="537"/>
      <c r="IPM3" s="537"/>
      <c r="IPN3" s="537"/>
      <c r="IPO3" s="537"/>
      <c r="IPP3" s="537"/>
      <c r="IPQ3" s="537"/>
      <c r="IPR3" s="537"/>
      <c r="IPS3" s="537" t="s">
        <v>2453</v>
      </c>
      <c r="IPT3" s="537"/>
      <c r="IPU3" s="537"/>
      <c r="IPV3" s="537"/>
      <c r="IPW3" s="537"/>
      <c r="IPX3" s="537"/>
      <c r="IPY3" s="537"/>
      <c r="IPZ3" s="537"/>
      <c r="IQA3" s="537" t="s">
        <v>2453</v>
      </c>
      <c r="IQB3" s="537"/>
      <c r="IQC3" s="537"/>
      <c r="IQD3" s="537"/>
      <c r="IQE3" s="537"/>
      <c r="IQF3" s="537"/>
      <c r="IQG3" s="537"/>
      <c r="IQH3" s="537"/>
      <c r="IQI3" s="537" t="s">
        <v>2453</v>
      </c>
      <c r="IQJ3" s="537"/>
      <c r="IQK3" s="537"/>
      <c r="IQL3" s="537"/>
      <c r="IQM3" s="537"/>
      <c r="IQN3" s="537"/>
      <c r="IQO3" s="537"/>
      <c r="IQP3" s="537"/>
      <c r="IQQ3" s="537" t="s">
        <v>2453</v>
      </c>
      <c r="IQR3" s="537"/>
      <c r="IQS3" s="537"/>
      <c r="IQT3" s="537"/>
      <c r="IQU3" s="537"/>
      <c r="IQV3" s="537"/>
      <c r="IQW3" s="537"/>
      <c r="IQX3" s="537"/>
      <c r="IQY3" s="537" t="s">
        <v>2453</v>
      </c>
      <c r="IQZ3" s="537"/>
      <c r="IRA3" s="537"/>
      <c r="IRB3" s="537"/>
      <c r="IRC3" s="537"/>
      <c r="IRD3" s="537"/>
      <c r="IRE3" s="537"/>
      <c r="IRF3" s="537"/>
      <c r="IRG3" s="537" t="s">
        <v>2453</v>
      </c>
      <c r="IRH3" s="537"/>
      <c r="IRI3" s="537"/>
      <c r="IRJ3" s="537"/>
      <c r="IRK3" s="537"/>
      <c r="IRL3" s="537"/>
      <c r="IRM3" s="537"/>
      <c r="IRN3" s="537"/>
      <c r="IRO3" s="537" t="s">
        <v>2453</v>
      </c>
      <c r="IRP3" s="537"/>
      <c r="IRQ3" s="537"/>
      <c r="IRR3" s="537"/>
      <c r="IRS3" s="537"/>
      <c r="IRT3" s="537"/>
      <c r="IRU3" s="537"/>
      <c r="IRV3" s="537"/>
      <c r="IRW3" s="537" t="s">
        <v>2453</v>
      </c>
      <c r="IRX3" s="537"/>
      <c r="IRY3" s="537"/>
      <c r="IRZ3" s="537"/>
      <c r="ISA3" s="537"/>
      <c r="ISB3" s="537"/>
      <c r="ISC3" s="537"/>
      <c r="ISD3" s="537"/>
      <c r="ISE3" s="537" t="s">
        <v>2453</v>
      </c>
      <c r="ISF3" s="537"/>
      <c r="ISG3" s="537"/>
      <c r="ISH3" s="537"/>
      <c r="ISI3" s="537"/>
      <c r="ISJ3" s="537"/>
      <c r="ISK3" s="537"/>
      <c r="ISL3" s="537"/>
      <c r="ISM3" s="537" t="s">
        <v>2453</v>
      </c>
      <c r="ISN3" s="537"/>
      <c r="ISO3" s="537"/>
      <c r="ISP3" s="537"/>
      <c r="ISQ3" s="537"/>
      <c r="ISR3" s="537"/>
      <c r="ISS3" s="537"/>
      <c r="IST3" s="537"/>
      <c r="ISU3" s="537" t="s">
        <v>2453</v>
      </c>
      <c r="ISV3" s="537"/>
      <c r="ISW3" s="537"/>
      <c r="ISX3" s="537"/>
      <c r="ISY3" s="537"/>
      <c r="ISZ3" s="537"/>
      <c r="ITA3" s="537"/>
      <c r="ITB3" s="537"/>
      <c r="ITC3" s="537" t="s">
        <v>2453</v>
      </c>
      <c r="ITD3" s="537"/>
      <c r="ITE3" s="537"/>
      <c r="ITF3" s="537"/>
      <c r="ITG3" s="537"/>
      <c r="ITH3" s="537"/>
      <c r="ITI3" s="537"/>
      <c r="ITJ3" s="537"/>
      <c r="ITK3" s="537" t="s">
        <v>2453</v>
      </c>
      <c r="ITL3" s="537"/>
      <c r="ITM3" s="537"/>
      <c r="ITN3" s="537"/>
      <c r="ITO3" s="537"/>
      <c r="ITP3" s="537"/>
      <c r="ITQ3" s="537"/>
      <c r="ITR3" s="537"/>
      <c r="ITS3" s="537" t="s">
        <v>2453</v>
      </c>
      <c r="ITT3" s="537"/>
      <c r="ITU3" s="537"/>
      <c r="ITV3" s="537"/>
      <c r="ITW3" s="537"/>
      <c r="ITX3" s="537"/>
      <c r="ITY3" s="537"/>
      <c r="ITZ3" s="537"/>
      <c r="IUA3" s="537" t="s">
        <v>2453</v>
      </c>
      <c r="IUB3" s="537"/>
      <c r="IUC3" s="537"/>
      <c r="IUD3" s="537"/>
      <c r="IUE3" s="537"/>
      <c r="IUF3" s="537"/>
      <c r="IUG3" s="537"/>
      <c r="IUH3" s="537"/>
      <c r="IUI3" s="537" t="s">
        <v>2453</v>
      </c>
      <c r="IUJ3" s="537"/>
      <c r="IUK3" s="537"/>
      <c r="IUL3" s="537"/>
      <c r="IUM3" s="537"/>
      <c r="IUN3" s="537"/>
      <c r="IUO3" s="537"/>
      <c r="IUP3" s="537"/>
      <c r="IUQ3" s="537" t="s">
        <v>2453</v>
      </c>
      <c r="IUR3" s="537"/>
      <c r="IUS3" s="537"/>
      <c r="IUT3" s="537"/>
      <c r="IUU3" s="537"/>
      <c r="IUV3" s="537"/>
      <c r="IUW3" s="537"/>
      <c r="IUX3" s="537"/>
      <c r="IUY3" s="537" t="s">
        <v>2453</v>
      </c>
      <c r="IUZ3" s="537"/>
      <c r="IVA3" s="537"/>
      <c r="IVB3" s="537"/>
      <c r="IVC3" s="537"/>
      <c r="IVD3" s="537"/>
      <c r="IVE3" s="537"/>
      <c r="IVF3" s="537"/>
      <c r="IVG3" s="537" t="s">
        <v>2453</v>
      </c>
      <c r="IVH3" s="537"/>
      <c r="IVI3" s="537"/>
      <c r="IVJ3" s="537"/>
      <c r="IVK3" s="537"/>
      <c r="IVL3" s="537"/>
      <c r="IVM3" s="537"/>
      <c r="IVN3" s="537"/>
      <c r="IVO3" s="537" t="s">
        <v>2453</v>
      </c>
      <c r="IVP3" s="537"/>
      <c r="IVQ3" s="537"/>
      <c r="IVR3" s="537"/>
      <c r="IVS3" s="537"/>
      <c r="IVT3" s="537"/>
      <c r="IVU3" s="537"/>
      <c r="IVV3" s="537"/>
      <c r="IVW3" s="537" t="s">
        <v>2453</v>
      </c>
      <c r="IVX3" s="537"/>
      <c r="IVY3" s="537"/>
      <c r="IVZ3" s="537"/>
      <c r="IWA3" s="537"/>
      <c r="IWB3" s="537"/>
      <c r="IWC3" s="537"/>
      <c r="IWD3" s="537"/>
      <c r="IWE3" s="537" t="s">
        <v>2453</v>
      </c>
      <c r="IWF3" s="537"/>
      <c r="IWG3" s="537"/>
      <c r="IWH3" s="537"/>
      <c r="IWI3" s="537"/>
      <c r="IWJ3" s="537"/>
      <c r="IWK3" s="537"/>
      <c r="IWL3" s="537"/>
      <c r="IWM3" s="537" t="s">
        <v>2453</v>
      </c>
      <c r="IWN3" s="537"/>
      <c r="IWO3" s="537"/>
      <c r="IWP3" s="537"/>
      <c r="IWQ3" s="537"/>
      <c r="IWR3" s="537"/>
      <c r="IWS3" s="537"/>
      <c r="IWT3" s="537"/>
      <c r="IWU3" s="537" t="s">
        <v>2453</v>
      </c>
      <c r="IWV3" s="537"/>
      <c r="IWW3" s="537"/>
      <c r="IWX3" s="537"/>
      <c r="IWY3" s="537"/>
      <c r="IWZ3" s="537"/>
      <c r="IXA3" s="537"/>
      <c r="IXB3" s="537"/>
      <c r="IXC3" s="537" t="s">
        <v>2453</v>
      </c>
      <c r="IXD3" s="537"/>
      <c r="IXE3" s="537"/>
      <c r="IXF3" s="537"/>
      <c r="IXG3" s="537"/>
      <c r="IXH3" s="537"/>
      <c r="IXI3" s="537"/>
      <c r="IXJ3" s="537"/>
      <c r="IXK3" s="537" t="s">
        <v>2453</v>
      </c>
      <c r="IXL3" s="537"/>
      <c r="IXM3" s="537"/>
      <c r="IXN3" s="537"/>
      <c r="IXO3" s="537"/>
      <c r="IXP3" s="537"/>
      <c r="IXQ3" s="537"/>
      <c r="IXR3" s="537"/>
      <c r="IXS3" s="537" t="s">
        <v>2453</v>
      </c>
      <c r="IXT3" s="537"/>
      <c r="IXU3" s="537"/>
      <c r="IXV3" s="537"/>
      <c r="IXW3" s="537"/>
      <c r="IXX3" s="537"/>
      <c r="IXY3" s="537"/>
      <c r="IXZ3" s="537"/>
      <c r="IYA3" s="537" t="s">
        <v>2453</v>
      </c>
      <c r="IYB3" s="537"/>
      <c r="IYC3" s="537"/>
      <c r="IYD3" s="537"/>
      <c r="IYE3" s="537"/>
      <c r="IYF3" s="537"/>
      <c r="IYG3" s="537"/>
      <c r="IYH3" s="537"/>
      <c r="IYI3" s="537" t="s">
        <v>2453</v>
      </c>
      <c r="IYJ3" s="537"/>
      <c r="IYK3" s="537"/>
      <c r="IYL3" s="537"/>
      <c r="IYM3" s="537"/>
      <c r="IYN3" s="537"/>
      <c r="IYO3" s="537"/>
      <c r="IYP3" s="537"/>
      <c r="IYQ3" s="537" t="s">
        <v>2453</v>
      </c>
      <c r="IYR3" s="537"/>
      <c r="IYS3" s="537"/>
      <c r="IYT3" s="537"/>
      <c r="IYU3" s="537"/>
      <c r="IYV3" s="537"/>
      <c r="IYW3" s="537"/>
      <c r="IYX3" s="537"/>
      <c r="IYY3" s="537" t="s">
        <v>2453</v>
      </c>
      <c r="IYZ3" s="537"/>
      <c r="IZA3" s="537"/>
      <c r="IZB3" s="537"/>
      <c r="IZC3" s="537"/>
      <c r="IZD3" s="537"/>
      <c r="IZE3" s="537"/>
      <c r="IZF3" s="537"/>
      <c r="IZG3" s="537" t="s">
        <v>2453</v>
      </c>
      <c r="IZH3" s="537"/>
      <c r="IZI3" s="537"/>
      <c r="IZJ3" s="537"/>
      <c r="IZK3" s="537"/>
      <c r="IZL3" s="537"/>
      <c r="IZM3" s="537"/>
      <c r="IZN3" s="537"/>
      <c r="IZO3" s="537" t="s">
        <v>2453</v>
      </c>
      <c r="IZP3" s="537"/>
      <c r="IZQ3" s="537"/>
      <c r="IZR3" s="537"/>
      <c r="IZS3" s="537"/>
      <c r="IZT3" s="537"/>
      <c r="IZU3" s="537"/>
      <c r="IZV3" s="537"/>
      <c r="IZW3" s="537" t="s">
        <v>2453</v>
      </c>
      <c r="IZX3" s="537"/>
      <c r="IZY3" s="537"/>
      <c r="IZZ3" s="537"/>
      <c r="JAA3" s="537"/>
      <c r="JAB3" s="537"/>
      <c r="JAC3" s="537"/>
      <c r="JAD3" s="537"/>
      <c r="JAE3" s="537" t="s">
        <v>2453</v>
      </c>
      <c r="JAF3" s="537"/>
      <c r="JAG3" s="537"/>
      <c r="JAH3" s="537"/>
      <c r="JAI3" s="537"/>
      <c r="JAJ3" s="537"/>
      <c r="JAK3" s="537"/>
      <c r="JAL3" s="537"/>
      <c r="JAM3" s="537" t="s">
        <v>2453</v>
      </c>
      <c r="JAN3" s="537"/>
      <c r="JAO3" s="537"/>
      <c r="JAP3" s="537"/>
      <c r="JAQ3" s="537"/>
      <c r="JAR3" s="537"/>
      <c r="JAS3" s="537"/>
      <c r="JAT3" s="537"/>
      <c r="JAU3" s="537" t="s">
        <v>2453</v>
      </c>
      <c r="JAV3" s="537"/>
      <c r="JAW3" s="537"/>
      <c r="JAX3" s="537"/>
      <c r="JAY3" s="537"/>
      <c r="JAZ3" s="537"/>
      <c r="JBA3" s="537"/>
      <c r="JBB3" s="537"/>
      <c r="JBC3" s="537" t="s">
        <v>2453</v>
      </c>
      <c r="JBD3" s="537"/>
      <c r="JBE3" s="537"/>
      <c r="JBF3" s="537"/>
      <c r="JBG3" s="537"/>
      <c r="JBH3" s="537"/>
      <c r="JBI3" s="537"/>
      <c r="JBJ3" s="537"/>
      <c r="JBK3" s="537" t="s">
        <v>2453</v>
      </c>
      <c r="JBL3" s="537"/>
      <c r="JBM3" s="537"/>
      <c r="JBN3" s="537"/>
      <c r="JBO3" s="537"/>
      <c r="JBP3" s="537"/>
      <c r="JBQ3" s="537"/>
      <c r="JBR3" s="537"/>
      <c r="JBS3" s="537" t="s">
        <v>2453</v>
      </c>
      <c r="JBT3" s="537"/>
      <c r="JBU3" s="537"/>
      <c r="JBV3" s="537"/>
      <c r="JBW3" s="537"/>
      <c r="JBX3" s="537"/>
      <c r="JBY3" s="537"/>
      <c r="JBZ3" s="537"/>
      <c r="JCA3" s="537" t="s">
        <v>2453</v>
      </c>
      <c r="JCB3" s="537"/>
      <c r="JCC3" s="537"/>
      <c r="JCD3" s="537"/>
      <c r="JCE3" s="537"/>
      <c r="JCF3" s="537"/>
      <c r="JCG3" s="537"/>
      <c r="JCH3" s="537"/>
      <c r="JCI3" s="537" t="s">
        <v>2453</v>
      </c>
      <c r="JCJ3" s="537"/>
      <c r="JCK3" s="537"/>
      <c r="JCL3" s="537"/>
      <c r="JCM3" s="537"/>
      <c r="JCN3" s="537"/>
      <c r="JCO3" s="537"/>
      <c r="JCP3" s="537"/>
      <c r="JCQ3" s="537" t="s">
        <v>2453</v>
      </c>
      <c r="JCR3" s="537"/>
      <c r="JCS3" s="537"/>
      <c r="JCT3" s="537"/>
      <c r="JCU3" s="537"/>
      <c r="JCV3" s="537"/>
      <c r="JCW3" s="537"/>
      <c r="JCX3" s="537"/>
      <c r="JCY3" s="537" t="s">
        <v>2453</v>
      </c>
      <c r="JCZ3" s="537"/>
      <c r="JDA3" s="537"/>
      <c r="JDB3" s="537"/>
      <c r="JDC3" s="537"/>
      <c r="JDD3" s="537"/>
      <c r="JDE3" s="537"/>
      <c r="JDF3" s="537"/>
      <c r="JDG3" s="537" t="s">
        <v>2453</v>
      </c>
      <c r="JDH3" s="537"/>
      <c r="JDI3" s="537"/>
      <c r="JDJ3" s="537"/>
      <c r="JDK3" s="537"/>
      <c r="JDL3" s="537"/>
      <c r="JDM3" s="537"/>
      <c r="JDN3" s="537"/>
      <c r="JDO3" s="537" t="s">
        <v>2453</v>
      </c>
      <c r="JDP3" s="537"/>
      <c r="JDQ3" s="537"/>
      <c r="JDR3" s="537"/>
      <c r="JDS3" s="537"/>
      <c r="JDT3" s="537"/>
      <c r="JDU3" s="537"/>
      <c r="JDV3" s="537"/>
      <c r="JDW3" s="537" t="s">
        <v>2453</v>
      </c>
      <c r="JDX3" s="537"/>
      <c r="JDY3" s="537"/>
      <c r="JDZ3" s="537"/>
      <c r="JEA3" s="537"/>
      <c r="JEB3" s="537"/>
      <c r="JEC3" s="537"/>
      <c r="JED3" s="537"/>
      <c r="JEE3" s="537" t="s">
        <v>2453</v>
      </c>
      <c r="JEF3" s="537"/>
      <c r="JEG3" s="537"/>
      <c r="JEH3" s="537"/>
      <c r="JEI3" s="537"/>
      <c r="JEJ3" s="537"/>
      <c r="JEK3" s="537"/>
      <c r="JEL3" s="537"/>
      <c r="JEM3" s="537" t="s">
        <v>2453</v>
      </c>
      <c r="JEN3" s="537"/>
      <c r="JEO3" s="537"/>
      <c r="JEP3" s="537"/>
      <c r="JEQ3" s="537"/>
      <c r="JER3" s="537"/>
      <c r="JES3" s="537"/>
      <c r="JET3" s="537"/>
      <c r="JEU3" s="537" t="s">
        <v>2453</v>
      </c>
      <c r="JEV3" s="537"/>
      <c r="JEW3" s="537"/>
      <c r="JEX3" s="537"/>
      <c r="JEY3" s="537"/>
      <c r="JEZ3" s="537"/>
      <c r="JFA3" s="537"/>
      <c r="JFB3" s="537"/>
      <c r="JFC3" s="537" t="s">
        <v>2453</v>
      </c>
      <c r="JFD3" s="537"/>
      <c r="JFE3" s="537"/>
      <c r="JFF3" s="537"/>
      <c r="JFG3" s="537"/>
      <c r="JFH3" s="537"/>
      <c r="JFI3" s="537"/>
      <c r="JFJ3" s="537"/>
      <c r="JFK3" s="537" t="s">
        <v>2453</v>
      </c>
      <c r="JFL3" s="537"/>
      <c r="JFM3" s="537"/>
      <c r="JFN3" s="537"/>
      <c r="JFO3" s="537"/>
      <c r="JFP3" s="537"/>
      <c r="JFQ3" s="537"/>
      <c r="JFR3" s="537"/>
      <c r="JFS3" s="537" t="s">
        <v>2453</v>
      </c>
      <c r="JFT3" s="537"/>
      <c r="JFU3" s="537"/>
      <c r="JFV3" s="537"/>
      <c r="JFW3" s="537"/>
      <c r="JFX3" s="537"/>
      <c r="JFY3" s="537"/>
      <c r="JFZ3" s="537"/>
      <c r="JGA3" s="537" t="s">
        <v>2453</v>
      </c>
      <c r="JGB3" s="537"/>
      <c r="JGC3" s="537"/>
      <c r="JGD3" s="537"/>
      <c r="JGE3" s="537"/>
      <c r="JGF3" s="537"/>
      <c r="JGG3" s="537"/>
      <c r="JGH3" s="537"/>
      <c r="JGI3" s="537" t="s">
        <v>2453</v>
      </c>
      <c r="JGJ3" s="537"/>
      <c r="JGK3" s="537"/>
      <c r="JGL3" s="537"/>
      <c r="JGM3" s="537"/>
      <c r="JGN3" s="537"/>
      <c r="JGO3" s="537"/>
      <c r="JGP3" s="537"/>
      <c r="JGQ3" s="537" t="s">
        <v>2453</v>
      </c>
      <c r="JGR3" s="537"/>
      <c r="JGS3" s="537"/>
      <c r="JGT3" s="537"/>
      <c r="JGU3" s="537"/>
      <c r="JGV3" s="537"/>
      <c r="JGW3" s="537"/>
      <c r="JGX3" s="537"/>
      <c r="JGY3" s="537" t="s">
        <v>2453</v>
      </c>
      <c r="JGZ3" s="537"/>
      <c r="JHA3" s="537"/>
      <c r="JHB3" s="537"/>
      <c r="JHC3" s="537"/>
      <c r="JHD3" s="537"/>
      <c r="JHE3" s="537"/>
      <c r="JHF3" s="537"/>
      <c r="JHG3" s="537" t="s">
        <v>2453</v>
      </c>
      <c r="JHH3" s="537"/>
      <c r="JHI3" s="537"/>
      <c r="JHJ3" s="537"/>
      <c r="JHK3" s="537"/>
      <c r="JHL3" s="537"/>
      <c r="JHM3" s="537"/>
      <c r="JHN3" s="537"/>
      <c r="JHO3" s="537" t="s">
        <v>2453</v>
      </c>
      <c r="JHP3" s="537"/>
      <c r="JHQ3" s="537"/>
      <c r="JHR3" s="537"/>
      <c r="JHS3" s="537"/>
      <c r="JHT3" s="537"/>
      <c r="JHU3" s="537"/>
      <c r="JHV3" s="537"/>
      <c r="JHW3" s="537" t="s">
        <v>2453</v>
      </c>
      <c r="JHX3" s="537"/>
      <c r="JHY3" s="537"/>
      <c r="JHZ3" s="537"/>
      <c r="JIA3" s="537"/>
      <c r="JIB3" s="537"/>
      <c r="JIC3" s="537"/>
      <c r="JID3" s="537"/>
      <c r="JIE3" s="537" t="s">
        <v>2453</v>
      </c>
      <c r="JIF3" s="537"/>
      <c r="JIG3" s="537"/>
      <c r="JIH3" s="537"/>
      <c r="JII3" s="537"/>
      <c r="JIJ3" s="537"/>
      <c r="JIK3" s="537"/>
      <c r="JIL3" s="537"/>
      <c r="JIM3" s="537" t="s">
        <v>2453</v>
      </c>
      <c r="JIN3" s="537"/>
      <c r="JIO3" s="537"/>
      <c r="JIP3" s="537"/>
      <c r="JIQ3" s="537"/>
      <c r="JIR3" s="537"/>
      <c r="JIS3" s="537"/>
      <c r="JIT3" s="537"/>
      <c r="JIU3" s="537" t="s">
        <v>2453</v>
      </c>
      <c r="JIV3" s="537"/>
      <c r="JIW3" s="537"/>
      <c r="JIX3" s="537"/>
      <c r="JIY3" s="537"/>
      <c r="JIZ3" s="537"/>
      <c r="JJA3" s="537"/>
      <c r="JJB3" s="537"/>
      <c r="JJC3" s="537" t="s">
        <v>2453</v>
      </c>
      <c r="JJD3" s="537"/>
      <c r="JJE3" s="537"/>
      <c r="JJF3" s="537"/>
      <c r="JJG3" s="537"/>
      <c r="JJH3" s="537"/>
      <c r="JJI3" s="537"/>
      <c r="JJJ3" s="537"/>
      <c r="JJK3" s="537" t="s">
        <v>2453</v>
      </c>
      <c r="JJL3" s="537"/>
      <c r="JJM3" s="537"/>
      <c r="JJN3" s="537"/>
      <c r="JJO3" s="537"/>
      <c r="JJP3" s="537"/>
      <c r="JJQ3" s="537"/>
      <c r="JJR3" s="537"/>
      <c r="JJS3" s="537" t="s">
        <v>2453</v>
      </c>
      <c r="JJT3" s="537"/>
      <c r="JJU3" s="537"/>
      <c r="JJV3" s="537"/>
      <c r="JJW3" s="537"/>
      <c r="JJX3" s="537"/>
      <c r="JJY3" s="537"/>
      <c r="JJZ3" s="537"/>
      <c r="JKA3" s="537" t="s">
        <v>2453</v>
      </c>
      <c r="JKB3" s="537"/>
      <c r="JKC3" s="537"/>
      <c r="JKD3" s="537"/>
      <c r="JKE3" s="537"/>
      <c r="JKF3" s="537"/>
      <c r="JKG3" s="537"/>
      <c r="JKH3" s="537"/>
      <c r="JKI3" s="537" t="s">
        <v>2453</v>
      </c>
      <c r="JKJ3" s="537"/>
      <c r="JKK3" s="537"/>
      <c r="JKL3" s="537"/>
      <c r="JKM3" s="537"/>
      <c r="JKN3" s="537"/>
      <c r="JKO3" s="537"/>
      <c r="JKP3" s="537"/>
      <c r="JKQ3" s="537" t="s">
        <v>2453</v>
      </c>
      <c r="JKR3" s="537"/>
      <c r="JKS3" s="537"/>
      <c r="JKT3" s="537"/>
      <c r="JKU3" s="537"/>
      <c r="JKV3" s="537"/>
      <c r="JKW3" s="537"/>
      <c r="JKX3" s="537"/>
      <c r="JKY3" s="537" t="s">
        <v>2453</v>
      </c>
      <c r="JKZ3" s="537"/>
      <c r="JLA3" s="537"/>
      <c r="JLB3" s="537"/>
      <c r="JLC3" s="537"/>
      <c r="JLD3" s="537"/>
      <c r="JLE3" s="537"/>
      <c r="JLF3" s="537"/>
      <c r="JLG3" s="537" t="s">
        <v>2453</v>
      </c>
      <c r="JLH3" s="537"/>
      <c r="JLI3" s="537"/>
      <c r="JLJ3" s="537"/>
      <c r="JLK3" s="537"/>
      <c r="JLL3" s="537"/>
      <c r="JLM3" s="537"/>
      <c r="JLN3" s="537"/>
      <c r="JLO3" s="537" t="s">
        <v>2453</v>
      </c>
      <c r="JLP3" s="537"/>
      <c r="JLQ3" s="537"/>
      <c r="JLR3" s="537"/>
      <c r="JLS3" s="537"/>
      <c r="JLT3" s="537"/>
      <c r="JLU3" s="537"/>
      <c r="JLV3" s="537"/>
      <c r="JLW3" s="537" t="s">
        <v>2453</v>
      </c>
      <c r="JLX3" s="537"/>
      <c r="JLY3" s="537"/>
      <c r="JLZ3" s="537"/>
      <c r="JMA3" s="537"/>
      <c r="JMB3" s="537"/>
      <c r="JMC3" s="537"/>
      <c r="JMD3" s="537"/>
      <c r="JME3" s="537" t="s">
        <v>2453</v>
      </c>
      <c r="JMF3" s="537"/>
      <c r="JMG3" s="537"/>
      <c r="JMH3" s="537"/>
      <c r="JMI3" s="537"/>
      <c r="JMJ3" s="537"/>
      <c r="JMK3" s="537"/>
      <c r="JML3" s="537"/>
      <c r="JMM3" s="537" t="s">
        <v>2453</v>
      </c>
      <c r="JMN3" s="537"/>
      <c r="JMO3" s="537"/>
      <c r="JMP3" s="537"/>
      <c r="JMQ3" s="537"/>
      <c r="JMR3" s="537"/>
      <c r="JMS3" s="537"/>
      <c r="JMT3" s="537"/>
      <c r="JMU3" s="537" t="s">
        <v>2453</v>
      </c>
      <c r="JMV3" s="537"/>
      <c r="JMW3" s="537"/>
      <c r="JMX3" s="537"/>
      <c r="JMY3" s="537"/>
      <c r="JMZ3" s="537"/>
      <c r="JNA3" s="537"/>
      <c r="JNB3" s="537"/>
      <c r="JNC3" s="537" t="s">
        <v>2453</v>
      </c>
      <c r="JND3" s="537"/>
      <c r="JNE3" s="537"/>
      <c r="JNF3" s="537"/>
      <c r="JNG3" s="537"/>
      <c r="JNH3" s="537"/>
      <c r="JNI3" s="537"/>
      <c r="JNJ3" s="537"/>
      <c r="JNK3" s="537" t="s">
        <v>2453</v>
      </c>
      <c r="JNL3" s="537"/>
      <c r="JNM3" s="537"/>
      <c r="JNN3" s="537"/>
      <c r="JNO3" s="537"/>
      <c r="JNP3" s="537"/>
      <c r="JNQ3" s="537"/>
      <c r="JNR3" s="537"/>
      <c r="JNS3" s="537" t="s">
        <v>2453</v>
      </c>
      <c r="JNT3" s="537"/>
      <c r="JNU3" s="537"/>
      <c r="JNV3" s="537"/>
      <c r="JNW3" s="537"/>
      <c r="JNX3" s="537"/>
      <c r="JNY3" s="537"/>
      <c r="JNZ3" s="537"/>
      <c r="JOA3" s="537" t="s">
        <v>2453</v>
      </c>
      <c r="JOB3" s="537"/>
      <c r="JOC3" s="537"/>
      <c r="JOD3" s="537"/>
      <c r="JOE3" s="537"/>
      <c r="JOF3" s="537"/>
      <c r="JOG3" s="537"/>
      <c r="JOH3" s="537"/>
      <c r="JOI3" s="537" t="s">
        <v>2453</v>
      </c>
      <c r="JOJ3" s="537"/>
      <c r="JOK3" s="537"/>
      <c r="JOL3" s="537"/>
      <c r="JOM3" s="537"/>
      <c r="JON3" s="537"/>
      <c r="JOO3" s="537"/>
      <c r="JOP3" s="537"/>
      <c r="JOQ3" s="537" t="s">
        <v>2453</v>
      </c>
      <c r="JOR3" s="537"/>
      <c r="JOS3" s="537"/>
      <c r="JOT3" s="537"/>
      <c r="JOU3" s="537"/>
      <c r="JOV3" s="537"/>
      <c r="JOW3" s="537"/>
      <c r="JOX3" s="537"/>
      <c r="JOY3" s="537" t="s">
        <v>2453</v>
      </c>
      <c r="JOZ3" s="537"/>
      <c r="JPA3" s="537"/>
      <c r="JPB3" s="537"/>
      <c r="JPC3" s="537"/>
      <c r="JPD3" s="537"/>
      <c r="JPE3" s="537"/>
      <c r="JPF3" s="537"/>
      <c r="JPG3" s="537" t="s">
        <v>2453</v>
      </c>
      <c r="JPH3" s="537"/>
      <c r="JPI3" s="537"/>
      <c r="JPJ3" s="537"/>
      <c r="JPK3" s="537"/>
      <c r="JPL3" s="537"/>
      <c r="JPM3" s="537"/>
      <c r="JPN3" s="537"/>
      <c r="JPO3" s="537" t="s">
        <v>2453</v>
      </c>
      <c r="JPP3" s="537"/>
      <c r="JPQ3" s="537"/>
      <c r="JPR3" s="537"/>
      <c r="JPS3" s="537"/>
      <c r="JPT3" s="537"/>
      <c r="JPU3" s="537"/>
      <c r="JPV3" s="537"/>
      <c r="JPW3" s="537" t="s">
        <v>2453</v>
      </c>
      <c r="JPX3" s="537"/>
      <c r="JPY3" s="537"/>
      <c r="JPZ3" s="537"/>
      <c r="JQA3" s="537"/>
      <c r="JQB3" s="537"/>
      <c r="JQC3" s="537"/>
      <c r="JQD3" s="537"/>
      <c r="JQE3" s="537" t="s">
        <v>2453</v>
      </c>
      <c r="JQF3" s="537"/>
      <c r="JQG3" s="537"/>
      <c r="JQH3" s="537"/>
      <c r="JQI3" s="537"/>
      <c r="JQJ3" s="537"/>
      <c r="JQK3" s="537"/>
      <c r="JQL3" s="537"/>
      <c r="JQM3" s="537" t="s">
        <v>2453</v>
      </c>
      <c r="JQN3" s="537"/>
      <c r="JQO3" s="537"/>
      <c r="JQP3" s="537"/>
      <c r="JQQ3" s="537"/>
      <c r="JQR3" s="537"/>
      <c r="JQS3" s="537"/>
      <c r="JQT3" s="537"/>
      <c r="JQU3" s="537" t="s">
        <v>2453</v>
      </c>
      <c r="JQV3" s="537"/>
      <c r="JQW3" s="537"/>
      <c r="JQX3" s="537"/>
      <c r="JQY3" s="537"/>
      <c r="JQZ3" s="537"/>
      <c r="JRA3" s="537"/>
      <c r="JRB3" s="537"/>
      <c r="JRC3" s="537" t="s">
        <v>2453</v>
      </c>
      <c r="JRD3" s="537"/>
      <c r="JRE3" s="537"/>
      <c r="JRF3" s="537"/>
      <c r="JRG3" s="537"/>
      <c r="JRH3" s="537"/>
      <c r="JRI3" s="537"/>
      <c r="JRJ3" s="537"/>
      <c r="JRK3" s="537" t="s">
        <v>2453</v>
      </c>
      <c r="JRL3" s="537"/>
      <c r="JRM3" s="537"/>
      <c r="JRN3" s="537"/>
      <c r="JRO3" s="537"/>
      <c r="JRP3" s="537"/>
      <c r="JRQ3" s="537"/>
      <c r="JRR3" s="537"/>
      <c r="JRS3" s="537" t="s">
        <v>2453</v>
      </c>
      <c r="JRT3" s="537"/>
      <c r="JRU3" s="537"/>
      <c r="JRV3" s="537"/>
      <c r="JRW3" s="537"/>
      <c r="JRX3" s="537"/>
      <c r="JRY3" s="537"/>
      <c r="JRZ3" s="537"/>
      <c r="JSA3" s="537" t="s">
        <v>2453</v>
      </c>
      <c r="JSB3" s="537"/>
      <c r="JSC3" s="537"/>
      <c r="JSD3" s="537"/>
      <c r="JSE3" s="537"/>
      <c r="JSF3" s="537"/>
      <c r="JSG3" s="537"/>
      <c r="JSH3" s="537"/>
      <c r="JSI3" s="537" t="s">
        <v>2453</v>
      </c>
      <c r="JSJ3" s="537"/>
      <c r="JSK3" s="537"/>
      <c r="JSL3" s="537"/>
      <c r="JSM3" s="537"/>
      <c r="JSN3" s="537"/>
      <c r="JSO3" s="537"/>
      <c r="JSP3" s="537"/>
      <c r="JSQ3" s="537" t="s">
        <v>2453</v>
      </c>
      <c r="JSR3" s="537"/>
      <c r="JSS3" s="537"/>
      <c r="JST3" s="537"/>
      <c r="JSU3" s="537"/>
      <c r="JSV3" s="537"/>
      <c r="JSW3" s="537"/>
      <c r="JSX3" s="537"/>
      <c r="JSY3" s="537" t="s">
        <v>2453</v>
      </c>
      <c r="JSZ3" s="537"/>
      <c r="JTA3" s="537"/>
      <c r="JTB3" s="537"/>
      <c r="JTC3" s="537"/>
      <c r="JTD3" s="537"/>
      <c r="JTE3" s="537"/>
      <c r="JTF3" s="537"/>
      <c r="JTG3" s="537" t="s">
        <v>2453</v>
      </c>
      <c r="JTH3" s="537"/>
      <c r="JTI3" s="537"/>
      <c r="JTJ3" s="537"/>
      <c r="JTK3" s="537"/>
      <c r="JTL3" s="537"/>
      <c r="JTM3" s="537"/>
      <c r="JTN3" s="537"/>
      <c r="JTO3" s="537" t="s">
        <v>2453</v>
      </c>
      <c r="JTP3" s="537"/>
      <c r="JTQ3" s="537"/>
      <c r="JTR3" s="537"/>
      <c r="JTS3" s="537"/>
      <c r="JTT3" s="537"/>
      <c r="JTU3" s="537"/>
      <c r="JTV3" s="537"/>
      <c r="JTW3" s="537" t="s">
        <v>2453</v>
      </c>
      <c r="JTX3" s="537"/>
      <c r="JTY3" s="537"/>
      <c r="JTZ3" s="537"/>
      <c r="JUA3" s="537"/>
      <c r="JUB3" s="537"/>
      <c r="JUC3" s="537"/>
      <c r="JUD3" s="537"/>
      <c r="JUE3" s="537" t="s">
        <v>2453</v>
      </c>
      <c r="JUF3" s="537"/>
      <c r="JUG3" s="537"/>
      <c r="JUH3" s="537"/>
      <c r="JUI3" s="537"/>
      <c r="JUJ3" s="537"/>
      <c r="JUK3" s="537"/>
      <c r="JUL3" s="537"/>
      <c r="JUM3" s="537" t="s">
        <v>2453</v>
      </c>
      <c r="JUN3" s="537"/>
      <c r="JUO3" s="537"/>
      <c r="JUP3" s="537"/>
      <c r="JUQ3" s="537"/>
      <c r="JUR3" s="537"/>
      <c r="JUS3" s="537"/>
      <c r="JUT3" s="537"/>
      <c r="JUU3" s="537" t="s">
        <v>2453</v>
      </c>
      <c r="JUV3" s="537"/>
      <c r="JUW3" s="537"/>
      <c r="JUX3" s="537"/>
      <c r="JUY3" s="537"/>
      <c r="JUZ3" s="537"/>
      <c r="JVA3" s="537"/>
      <c r="JVB3" s="537"/>
      <c r="JVC3" s="537" t="s">
        <v>2453</v>
      </c>
      <c r="JVD3" s="537"/>
      <c r="JVE3" s="537"/>
      <c r="JVF3" s="537"/>
      <c r="JVG3" s="537"/>
      <c r="JVH3" s="537"/>
      <c r="JVI3" s="537"/>
      <c r="JVJ3" s="537"/>
      <c r="JVK3" s="537" t="s">
        <v>2453</v>
      </c>
      <c r="JVL3" s="537"/>
      <c r="JVM3" s="537"/>
      <c r="JVN3" s="537"/>
      <c r="JVO3" s="537"/>
      <c r="JVP3" s="537"/>
      <c r="JVQ3" s="537"/>
      <c r="JVR3" s="537"/>
      <c r="JVS3" s="537" t="s">
        <v>2453</v>
      </c>
      <c r="JVT3" s="537"/>
      <c r="JVU3" s="537"/>
      <c r="JVV3" s="537"/>
      <c r="JVW3" s="537"/>
      <c r="JVX3" s="537"/>
      <c r="JVY3" s="537"/>
      <c r="JVZ3" s="537"/>
      <c r="JWA3" s="537" t="s">
        <v>2453</v>
      </c>
      <c r="JWB3" s="537"/>
      <c r="JWC3" s="537"/>
      <c r="JWD3" s="537"/>
      <c r="JWE3" s="537"/>
      <c r="JWF3" s="537"/>
      <c r="JWG3" s="537"/>
      <c r="JWH3" s="537"/>
      <c r="JWI3" s="537" t="s">
        <v>2453</v>
      </c>
      <c r="JWJ3" s="537"/>
      <c r="JWK3" s="537"/>
      <c r="JWL3" s="537"/>
      <c r="JWM3" s="537"/>
      <c r="JWN3" s="537"/>
      <c r="JWO3" s="537"/>
      <c r="JWP3" s="537"/>
      <c r="JWQ3" s="537" t="s">
        <v>2453</v>
      </c>
      <c r="JWR3" s="537"/>
      <c r="JWS3" s="537"/>
      <c r="JWT3" s="537"/>
      <c r="JWU3" s="537"/>
      <c r="JWV3" s="537"/>
      <c r="JWW3" s="537"/>
      <c r="JWX3" s="537"/>
      <c r="JWY3" s="537" t="s">
        <v>2453</v>
      </c>
      <c r="JWZ3" s="537"/>
      <c r="JXA3" s="537"/>
      <c r="JXB3" s="537"/>
      <c r="JXC3" s="537"/>
      <c r="JXD3" s="537"/>
      <c r="JXE3" s="537"/>
      <c r="JXF3" s="537"/>
      <c r="JXG3" s="537" t="s">
        <v>2453</v>
      </c>
      <c r="JXH3" s="537"/>
      <c r="JXI3" s="537"/>
      <c r="JXJ3" s="537"/>
      <c r="JXK3" s="537"/>
      <c r="JXL3" s="537"/>
      <c r="JXM3" s="537"/>
      <c r="JXN3" s="537"/>
      <c r="JXO3" s="537" t="s">
        <v>2453</v>
      </c>
      <c r="JXP3" s="537"/>
      <c r="JXQ3" s="537"/>
      <c r="JXR3" s="537"/>
      <c r="JXS3" s="537"/>
      <c r="JXT3" s="537"/>
      <c r="JXU3" s="537"/>
      <c r="JXV3" s="537"/>
      <c r="JXW3" s="537" t="s">
        <v>2453</v>
      </c>
      <c r="JXX3" s="537"/>
      <c r="JXY3" s="537"/>
      <c r="JXZ3" s="537"/>
      <c r="JYA3" s="537"/>
      <c r="JYB3" s="537"/>
      <c r="JYC3" s="537"/>
      <c r="JYD3" s="537"/>
      <c r="JYE3" s="537" t="s">
        <v>2453</v>
      </c>
      <c r="JYF3" s="537"/>
      <c r="JYG3" s="537"/>
      <c r="JYH3" s="537"/>
      <c r="JYI3" s="537"/>
      <c r="JYJ3" s="537"/>
      <c r="JYK3" s="537"/>
      <c r="JYL3" s="537"/>
      <c r="JYM3" s="537" t="s">
        <v>2453</v>
      </c>
      <c r="JYN3" s="537"/>
      <c r="JYO3" s="537"/>
      <c r="JYP3" s="537"/>
      <c r="JYQ3" s="537"/>
      <c r="JYR3" s="537"/>
      <c r="JYS3" s="537"/>
      <c r="JYT3" s="537"/>
      <c r="JYU3" s="537" t="s">
        <v>2453</v>
      </c>
      <c r="JYV3" s="537"/>
      <c r="JYW3" s="537"/>
      <c r="JYX3" s="537"/>
      <c r="JYY3" s="537"/>
      <c r="JYZ3" s="537"/>
      <c r="JZA3" s="537"/>
      <c r="JZB3" s="537"/>
      <c r="JZC3" s="537" t="s">
        <v>2453</v>
      </c>
      <c r="JZD3" s="537"/>
      <c r="JZE3" s="537"/>
      <c r="JZF3" s="537"/>
      <c r="JZG3" s="537"/>
      <c r="JZH3" s="537"/>
      <c r="JZI3" s="537"/>
      <c r="JZJ3" s="537"/>
      <c r="JZK3" s="537" t="s">
        <v>2453</v>
      </c>
      <c r="JZL3" s="537"/>
      <c r="JZM3" s="537"/>
      <c r="JZN3" s="537"/>
      <c r="JZO3" s="537"/>
      <c r="JZP3" s="537"/>
      <c r="JZQ3" s="537"/>
      <c r="JZR3" s="537"/>
      <c r="JZS3" s="537" t="s">
        <v>2453</v>
      </c>
      <c r="JZT3" s="537"/>
      <c r="JZU3" s="537"/>
      <c r="JZV3" s="537"/>
      <c r="JZW3" s="537"/>
      <c r="JZX3" s="537"/>
      <c r="JZY3" s="537"/>
      <c r="JZZ3" s="537"/>
      <c r="KAA3" s="537" t="s">
        <v>2453</v>
      </c>
      <c r="KAB3" s="537"/>
      <c r="KAC3" s="537"/>
      <c r="KAD3" s="537"/>
      <c r="KAE3" s="537"/>
      <c r="KAF3" s="537"/>
      <c r="KAG3" s="537"/>
      <c r="KAH3" s="537"/>
      <c r="KAI3" s="537" t="s">
        <v>2453</v>
      </c>
      <c r="KAJ3" s="537"/>
      <c r="KAK3" s="537"/>
      <c r="KAL3" s="537"/>
      <c r="KAM3" s="537"/>
      <c r="KAN3" s="537"/>
      <c r="KAO3" s="537"/>
      <c r="KAP3" s="537"/>
      <c r="KAQ3" s="537" t="s">
        <v>2453</v>
      </c>
      <c r="KAR3" s="537"/>
      <c r="KAS3" s="537"/>
      <c r="KAT3" s="537"/>
      <c r="KAU3" s="537"/>
      <c r="KAV3" s="537"/>
      <c r="KAW3" s="537"/>
      <c r="KAX3" s="537"/>
      <c r="KAY3" s="537" t="s">
        <v>2453</v>
      </c>
      <c r="KAZ3" s="537"/>
      <c r="KBA3" s="537"/>
      <c r="KBB3" s="537"/>
      <c r="KBC3" s="537"/>
      <c r="KBD3" s="537"/>
      <c r="KBE3" s="537"/>
      <c r="KBF3" s="537"/>
      <c r="KBG3" s="537" t="s">
        <v>2453</v>
      </c>
      <c r="KBH3" s="537"/>
      <c r="KBI3" s="537"/>
      <c r="KBJ3" s="537"/>
      <c r="KBK3" s="537"/>
      <c r="KBL3" s="537"/>
      <c r="KBM3" s="537"/>
      <c r="KBN3" s="537"/>
      <c r="KBO3" s="537" t="s">
        <v>2453</v>
      </c>
      <c r="KBP3" s="537"/>
      <c r="KBQ3" s="537"/>
      <c r="KBR3" s="537"/>
      <c r="KBS3" s="537"/>
      <c r="KBT3" s="537"/>
      <c r="KBU3" s="537"/>
      <c r="KBV3" s="537"/>
      <c r="KBW3" s="537" t="s">
        <v>2453</v>
      </c>
      <c r="KBX3" s="537"/>
      <c r="KBY3" s="537"/>
      <c r="KBZ3" s="537"/>
      <c r="KCA3" s="537"/>
      <c r="KCB3" s="537"/>
      <c r="KCC3" s="537"/>
      <c r="KCD3" s="537"/>
      <c r="KCE3" s="537" t="s">
        <v>2453</v>
      </c>
      <c r="KCF3" s="537"/>
      <c r="KCG3" s="537"/>
      <c r="KCH3" s="537"/>
      <c r="KCI3" s="537"/>
      <c r="KCJ3" s="537"/>
      <c r="KCK3" s="537"/>
      <c r="KCL3" s="537"/>
      <c r="KCM3" s="537" t="s">
        <v>2453</v>
      </c>
      <c r="KCN3" s="537"/>
      <c r="KCO3" s="537"/>
      <c r="KCP3" s="537"/>
      <c r="KCQ3" s="537"/>
      <c r="KCR3" s="537"/>
      <c r="KCS3" s="537"/>
      <c r="KCT3" s="537"/>
      <c r="KCU3" s="537" t="s">
        <v>2453</v>
      </c>
      <c r="KCV3" s="537"/>
      <c r="KCW3" s="537"/>
      <c r="KCX3" s="537"/>
      <c r="KCY3" s="537"/>
      <c r="KCZ3" s="537"/>
      <c r="KDA3" s="537"/>
      <c r="KDB3" s="537"/>
      <c r="KDC3" s="537" t="s">
        <v>2453</v>
      </c>
      <c r="KDD3" s="537"/>
      <c r="KDE3" s="537"/>
      <c r="KDF3" s="537"/>
      <c r="KDG3" s="537"/>
      <c r="KDH3" s="537"/>
      <c r="KDI3" s="537"/>
      <c r="KDJ3" s="537"/>
      <c r="KDK3" s="537" t="s">
        <v>2453</v>
      </c>
      <c r="KDL3" s="537"/>
      <c r="KDM3" s="537"/>
      <c r="KDN3" s="537"/>
      <c r="KDO3" s="537"/>
      <c r="KDP3" s="537"/>
      <c r="KDQ3" s="537"/>
      <c r="KDR3" s="537"/>
      <c r="KDS3" s="537" t="s">
        <v>2453</v>
      </c>
      <c r="KDT3" s="537"/>
      <c r="KDU3" s="537"/>
      <c r="KDV3" s="537"/>
      <c r="KDW3" s="537"/>
      <c r="KDX3" s="537"/>
      <c r="KDY3" s="537"/>
      <c r="KDZ3" s="537"/>
      <c r="KEA3" s="537" t="s">
        <v>2453</v>
      </c>
      <c r="KEB3" s="537"/>
      <c r="KEC3" s="537"/>
      <c r="KED3" s="537"/>
      <c r="KEE3" s="537"/>
      <c r="KEF3" s="537"/>
      <c r="KEG3" s="537"/>
      <c r="KEH3" s="537"/>
      <c r="KEI3" s="537" t="s">
        <v>2453</v>
      </c>
      <c r="KEJ3" s="537"/>
      <c r="KEK3" s="537"/>
      <c r="KEL3" s="537"/>
      <c r="KEM3" s="537"/>
      <c r="KEN3" s="537"/>
      <c r="KEO3" s="537"/>
      <c r="KEP3" s="537"/>
      <c r="KEQ3" s="537" t="s">
        <v>2453</v>
      </c>
      <c r="KER3" s="537"/>
      <c r="KES3" s="537"/>
      <c r="KET3" s="537"/>
      <c r="KEU3" s="537"/>
      <c r="KEV3" s="537"/>
      <c r="KEW3" s="537"/>
      <c r="KEX3" s="537"/>
      <c r="KEY3" s="537" t="s">
        <v>2453</v>
      </c>
      <c r="KEZ3" s="537"/>
      <c r="KFA3" s="537"/>
      <c r="KFB3" s="537"/>
      <c r="KFC3" s="537"/>
      <c r="KFD3" s="537"/>
      <c r="KFE3" s="537"/>
      <c r="KFF3" s="537"/>
      <c r="KFG3" s="537" t="s">
        <v>2453</v>
      </c>
      <c r="KFH3" s="537"/>
      <c r="KFI3" s="537"/>
      <c r="KFJ3" s="537"/>
      <c r="KFK3" s="537"/>
      <c r="KFL3" s="537"/>
      <c r="KFM3" s="537"/>
      <c r="KFN3" s="537"/>
      <c r="KFO3" s="537" t="s">
        <v>2453</v>
      </c>
      <c r="KFP3" s="537"/>
      <c r="KFQ3" s="537"/>
      <c r="KFR3" s="537"/>
      <c r="KFS3" s="537"/>
      <c r="KFT3" s="537"/>
      <c r="KFU3" s="537"/>
      <c r="KFV3" s="537"/>
      <c r="KFW3" s="537" t="s">
        <v>2453</v>
      </c>
      <c r="KFX3" s="537"/>
      <c r="KFY3" s="537"/>
      <c r="KFZ3" s="537"/>
      <c r="KGA3" s="537"/>
      <c r="KGB3" s="537"/>
      <c r="KGC3" s="537"/>
      <c r="KGD3" s="537"/>
      <c r="KGE3" s="537" t="s">
        <v>2453</v>
      </c>
      <c r="KGF3" s="537"/>
      <c r="KGG3" s="537"/>
      <c r="KGH3" s="537"/>
      <c r="KGI3" s="537"/>
      <c r="KGJ3" s="537"/>
      <c r="KGK3" s="537"/>
      <c r="KGL3" s="537"/>
      <c r="KGM3" s="537" t="s">
        <v>2453</v>
      </c>
      <c r="KGN3" s="537"/>
      <c r="KGO3" s="537"/>
      <c r="KGP3" s="537"/>
      <c r="KGQ3" s="537"/>
      <c r="KGR3" s="537"/>
      <c r="KGS3" s="537"/>
      <c r="KGT3" s="537"/>
      <c r="KGU3" s="537" t="s">
        <v>2453</v>
      </c>
      <c r="KGV3" s="537"/>
      <c r="KGW3" s="537"/>
      <c r="KGX3" s="537"/>
      <c r="KGY3" s="537"/>
      <c r="KGZ3" s="537"/>
      <c r="KHA3" s="537"/>
      <c r="KHB3" s="537"/>
      <c r="KHC3" s="537" t="s">
        <v>2453</v>
      </c>
      <c r="KHD3" s="537"/>
      <c r="KHE3" s="537"/>
      <c r="KHF3" s="537"/>
      <c r="KHG3" s="537"/>
      <c r="KHH3" s="537"/>
      <c r="KHI3" s="537"/>
      <c r="KHJ3" s="537"/>
      <c r="KHK3" s="537" t="s">
        <v>2453</v>
      </c>
      <c r="KHL3" s="537"/>
      <c r="KHM3" s="537"/>
      <c r="KHN3" s="537"/>
      <c r="KHO3" s="537"/>
      <c r="KHP3" s="537"/>
      <c r="KHQ3" s="537"/>
      <c r="KHR3" s="537"/>
      <c r="KHS3" s="537" t="s">
        <v>2453</v>
      </c>
      <c r="KHT3" s="537"/>
      <c r="KHU3" s="537"/>
      <c r="KHV3" s="537"/>
      <c r="KHW3" s="537"/>
      <c r="KHX3" s="537"/>
      <c r="KHY3" s="537"/>
      <c r="KHZ3" s="537"/>
      <c r="KIA3" s="537" t="s">
        <v>2453</v>
      </c>
      <c r="KIB3" s="537"/>
      <c r="KIC3" s="537"/>
      <c r="KID3" s="537"/>
      <c r="KIE3" s="537"/>
      <c r="KIF3" s="537"/>
      <c r="KIG3" s="537"/>
      <c r="KIH3" s="537"/>
      <c r="KII3" s="537" t="s">
        <v>2453</v>
      </c>
      <c r="KIJ3" s="537"/>
      <c r="KIK3" s="537"/>
      <c r="KIL3" s="537"/>
      <c r="KIM3" s="537"/>
      <c r="KIN3" s="537"/>
      <c r="KIO3" s="537"/>
      <c r="KIP3" s="537"/>
      <c r="KIQ3" s="537" t="s">
        <v>2453</v>
      </c>
      <c r="KIR3" s="537"/>
      <c r="KIS3" s="537"/>
      <c r="KIT3" s="537"/>
      <c r="KIU3" s="537"/>
      <c r="KIV3" s="537"/>
      <c r="KIW3" s="537"/>
      <c r="KIX3" s="537"/>
      <c r="KIY3" s="537" t="s">
        <v>2453</v>
      </c>
      <c r="KIZ3" s="537"/>
      <c r="KJA3" s="537"/>
      <c r="KJB3" s="537"/>
      <c r="KJC3" s="537"/>
      <c r="KJD3" s="537"/>
      <c r="KJE3" s="537"/>
      <c r="KJF3" s="537"/>
      <c r="KJG3" s="537" t="s">
        <v>2453</v>
      </c>
      <c r="KJH3" s="537"/>
      <c r="KJI3" s="537"/>
      <c r="KJJ3" s="537"/>
      <c r="KJK3" s="537"/>
      <c r="KJL3" s="537"/>
      <c r="KJM3" s="537"/>
      <c r="KJN3" s="537"/>
      <c r="KJO3" s="537" t="s">
        <v>2453</v>
      </c>
      <c r="KJP3" s="537"/>
      <c r="KJQ3" s="537"/>
      <c r="KJR3" s="537"/>
      <c r="KJS3" s="537"/>
      <c r="KJT3" s="537"/>
      <c r="KJU3" s="537"/>
      <c r="KJV3" s="537"/>
      <c r="KJW3" s="537" t="s">
        <v>2453</v>
      </c>
      <c r="KJX3" s="537"/>
      <c r="KJY3" s="537"/>
      <c r="KJZ3" s="537"/>
      <c r="KKA3" s="537"/>
      <c r="KKB3" s="537"/>
      <c r="KKC3" s="537"/>
      <c r="KKD3" s="537"/>
      <c r="KKE3" s="537" t="s">
        <v>2453</v>
      </c>
      <c r="KKF3" s="537"/>
      <c r="KKG3" s="537"/>
      <c r="KKH3" s="537"/>
      <c r="KKI3" s="537"/>
      <c r="KKJ3" s="537"/>
      <c r="KKK3" s="537"/>
      <c r="KKL3" s="537"/>
      <c r="KKM3" s="537" t="s">
        <v>2453</v>
      </c>
      <c r="KKN3" s="537"/>
      <c r="KKO3" s="537"/>
      <c r="KKP3" s="537"/>
      <c r="KKQ3" s="537"/>
      <c r="KKR3" s="537"/>
      <c r="KKS3" s="537"/>
      <c r="KKT3" s="537"/>
      <c r="KKU3" s="537" t="s">
        <v>2453</v>
      </c>
      <c r="KKV3" s="537"/>
      <c r="KKW3" s="537"/>
      <c r="KKX3" s="537"/>
      <c r="KKY3" s="537"/>
      <c r="KKZ3" s="537"/>
      <c r="KLA3" s="537"/>
      <c r="KLB3" s="537"/>
      <c r="KLC3" s="537" t="s">
        <v>2453</v>
      </c>
      <c r="KLD3" s="537"/>
      <c r="KLE3" s="537"/>
      <c r="KLF3" s="537"/>
      <c r="KLG3" s="537"/>
      <c r="KLH3" s="537"/>
      <c r="KLI3" s="537"/>
      <c r="KLJ3" s="537"/>
      <c r="KLK3" s="537" t="s">
        <v>2453</v>
      </c>
      <c r="KLL3" s="537"/>
      <c r="KLM3" s="537"/>
      <c r="KLN3" s="537"/>
      <c r="KLO3" s="537"/>
      <c r="KLP3" s="537"/>
      <c r="KLQ3" s="537"/>
      <c r="KLR3" s="537"/>
      <c r="KLS3" s="537" t="s">
        <v>2453</v>
      </c>
      <c r="KLT3" s="537"/>
      <c r="KLU3" s="537"/>
      <c r="KLV3" s="537"/>
      <c r="KLW3" s="537"/>
      <c r="KLX3" s="537"/>
      <c r="KLY3" s="537"/>
      <c r="KLZ3" s="537"/>
      <c r="KMA3" s="537" t="s">
        <v>2453</v>
      </c>
      <c r="KMB3" s="537"/>
      <c r="KMC3" s="537"/>
      <c r="KMD3" s="537"/>
      <c r="KME3" s="537"/>
      <c r="KMF3" s="537"/>
      <c r="KMG3" s="537"/>
      <c r="KMH3" s="537"/>
      <c r="KMI3" s="537" t="s">
        <v>2453</v>
      </c>
      <c r="KMJ3" s="537"/>
      <c r="KMK3" s="537"/>
      <c r="KML3" s="537"/>
      <c r="KMM3" s="537"/>
      <c r="KMN3" s="537"/>
      <c r="KMO3" s="537"/>
      <c r="KMP3" s="537"/>
      <c r="KMQ3" s="537" t="s">
        <v>2453</v>
      </c>
      <c r="KMR3" s="537"/>
      <c r="KMS3" s="537"/>
      <c r="KMT3" s="537"/>
      <c r="KMU3" s="537"/>
      <c r="KMV3" s="537"/>
      <c r="KMW3" s="537"/>
      <c r="KMX3" s="537"/>
      <c r="KMY3" s="537" t="s">
        <v>2453</v>
      </c>
      <c r="KMZ3" s="537"/>
      <c r="KNA3" s="537"/>
      <c r="KNB3" s="537"/>
      <c r="KNC3" s="537"/>
      <c r="KND3" s="537"/>
      <c r="KNE3" s="537"/>
      <c r="KNF3" s="537"/>
      <c r="KNG3" s="537" t="s">
        <v>2453</v>
      </c>
      <c r="KNH3" s="537"/>
      <c r="KNI3" s="537"/>
      <c r="KNJ3" s="537"/>
      <c r="KNK3" s="537"/>
      <c r="KNL3" s="537"/>
      <c r="KNM3" s="537"/>
      <c r="KNN3" s="537"/>
      <c r="KNO3" s="537" t="s">
        <v>2453</v>
      </c>
      <c r="KNP3" s="537"/>
      <c r="KNQ3" s="537"/>
      <c r="KNR3" s="537"/>
      <c r="KNS3" s="537"/>
      <c r="KNT3" s="537"/>
      <c r="KNU3" s="537"/>
      <c r="KNV3" s="537"/>
      <c r="KNW3" s="537" t="s">
        <v>2453</v>
      </c>
      <c r="KNX3" s="537"/>
      <c r="KNY3" s="537"/>
      <c r="KNZ3" s="537"/>
      <c r="KOA3" s="537"/>
      <c r="KOB3" s="537"/>
      <c r="KOC3" s="537"/>
      <c r="KOD3" s="537"/>
      <c r="KOE3" s="537" t="s">
        <v>2453</v>
      </c>
      <c r="KOF3" s="537"/>
      <c r="KOG3" s="537"/>
      <c r="KOH3" s="537"/>
      <c r="KOI3" s="537"/>
      <c r="KOJ3" s="537"/>
      <c r="KOK3" s="537"/>
      <c r="KOL3" s="537"/>
      <c r="KOM3" s="537" t="s">
        <v>2453</v>
      </c>
      <c r="KON3" s="537"/>
      <c r="KOO3" s="537"/>
      <c r="KOP3" s="537"/>
      <c r="KOQ3" s="537"/>
      <c r="KOR3" s="537"/>
      <c r="KOS3" s="537"/>
      <c r="KOT3" s="537"/>
      <c r="KOU3" s="537" t="s">
        <v>2453</v>
      </c>
      <c r="KOV3" s="537"/>
      <c r="KOW3" s="537"/>
      <c r="KOX3" s="537"/>
      <c r="KOY3" s="537"/>
      <c r="KOZ3" s="537"/>
      <c r="KPA3" s="537"/>
      <c r="KPB3" s="537"/>
      <c r="KPC3" s="537" t="s">
        <v>2453</v>
      </c>
      <c r="KPD3" s="537"/>
      <c r="KPE3" s="537"/>
      <c r="KPF3" s="537"/>
      <c r="KPG3" s="537"/>
      <c r="KPH3" s="537"/>
      <c r="KPI3" s="537"/>
      <c r="KPJ3" s="537"/>
      <c r="KPK3" s="537" t="s">
        <v>2453</v>
      </c>
      <c r="KPL3" s="537"/>
      <c r="KPM3" s="537"/>
      <c r="KPN3" s="537"/>
      <c r="KPO3" s="537"/>
      <c r="KPP3" s="537"/>
      <c r="KPQ3" s="537"/>
      <c r="KPR3" s="537"/>
      <c r="KPS3" s="537" t="s">
        <v>2453</v>
      </c>
      <c r="KPT3" s="537"/>
      <c r="KPU3" s="537"/>
      <c r="KPV3" s="537"/>
      <c r="KPW3" s="537"/>
      <c r="KPX3" s="537"/>
      <c r="KPY3" s="537"/>
      <c r="KPZ3" s="537"/>
      <c r="KQA3" s="537" t="s">
        <v>2453</v>
      </c>
      <c r="KQB3" s="537"/>
      <c r="KQC3" s="537"/>
      <c r="KQD3" s="537"/>
      <c r="KQE3" s="537"/>
      <c r="KQF3" s="537"/>
      <c r="KQG3" s="537"/>
      <c r="KQH3" s="537"/>
      <c r="KQI3" s="537" t="s">
        <v>2453</v>
      </c>
      <c r="KQJ3" s="537"/>
      <c r="KQK3" s="537"/>
      <c r="KQL3" s="537"/>
      <c r="KQM3" s="537"/>
      <c r="KQN3" s="537"/>
      <c r="KQO3" s="537"/>
      <c r="KQP3" s="537"/>
      <c r="KQQ3" s="537" t="s">
        <v>2453</v>
      </c>
      <c r="KQR3" s="537"/>
      <c r="KQS3" s="537"/>
      <c r="KQT3" s="537"/>
      <c r="KQU3" s="537"/>
      <c r="KQV3" s="537"/>
      <c r="KQW3" s="537"/>
      <c r="KQX3" s="537"/>
      <c r="KQY3" s="537" t="s">
        <v>2453</v>
      </c>
      <c r="KQZ3" s="537"/>
      <c r="KRA3" s="537"/>
      <c r="KRB3" s="537"/>
      <c r="KRC3" s="537"/>
      <c r="KRD3" s="537"/>
      <c r="KRE3" s="537"/>
      <c r="KRF3" s="537"/>
      <c r="KRG3" s="537" t="s">
        <v>2453</v>
      </c>
      <c r="KRH3" s="537"/>
      <c r="KRI3" s="537"/>
      <c r="KRJ3" s="537"/>
      <c r="KRK3" s="537"/>
      <c r="KRL3" s="537"/>
      <c r="KRM3" s="537"/>
      <c r="KRN3" s="537"/>
      <c r="KRO3" s="537" t="s">
        <v>2453</v>
      </c>
      <c r="KRP3" s="537"/>
      <c r="KRQ3" s="537"/>
      <c r="KRR3" s="537"/>
      <c r="KRS3" s="537"/>
      <c r="KRT3" s="537"/>
      <c r="KRU3" s="537"/>
      <c r="KRV3" s="537"/>
      <c r="KRW3" s="537" t="s">
        <v>2453</v>
      </c>
      <c r="KRX3" s="537"/>
      <c r="KRY3" s="537"/>
      <c r="KRZ3" s="537"/>
      <c r="KSA3" s="537"/>
      <c r="KSB3" s="537"/>
      <c r="KSC3" s="537"/>
      <c r="KSD3" s="537"/>
      <c r="KSE3" s="537" t="s">
        <v>2453</v>
      </c>
      <c r="KSF3" s="537"/>
      <c r="KSG3" s="537"/>
      <c r="KSH3" s="537"/>
      <c r="KSI3" s="537"/>
      <c r="KSJ3" s="537"/>
      <c r="KSK3" s="537"/>
      <c r="KSL3" s="537"/>
      <c r="KSM3" s="537" t="s">
        <v>2453</v>
      </c>
      <c r="KSN3" s="537"/>
      <c r="KSO3" s="537"/>
      <c r="KSP3" s="537"/>
      <c r="KSQ3" s="537"/>
      <c r="KSR3" s="537"/>
      <c r="KSS3" s="537"/>
      <c r="KST3" s="537"/>
      <c r="KSU3" s="537" t="s">
        <v>2453</v>
      </c>
      <c r="KSV3" s="537"/>
      <c r="KSW3" s="537"/>
      <c r="KSX3" s="537"/>
      <c r="KSY3" s="537"/>
      <c r="KSZ3" s="537"/>
      <c r="KTA3" s="537"/>
      <c r="KTB3" s="537"/>
      <c r="KTC3" s="537" t="s">
        <v>2453</v>
      </c>
      <c r="KTD3" s="537"/>
      <c r="KTE3" s="537"/>
      <c r="KTF3" s="537"/>
      <c r="KTG3" s="537"/>
      <c r="KTH3" s="537"/>
      <c r="KTI3" s="537"/>
      <c r="KTJ3" s="537"/>
      <c r="KTK3" s="537" t="s">
        <v>2453</v>
      </c>
      <c r="KTL3" s="537"/>
      <c r="KTM3" s="537"/>
      <c r="KTN3" s="537"/>
      <c r="KTO3" s="537"/>
      <c r="KTP3" s="537"/>
      <c r="KTQ3" s="537"/>
      <c r="KTR3" s="537"/>
      <c r="KTS3" s="537" t="s">
        <v>2453</v>
      </c>
      <c r="KTT3" s="537"/>
      <c r="KTU3" s="537"/>
      <c r="KTV3" s="537"/>
      <c r="KTW3" s="537"/>
      <c r="KTX3" s="537"/>
      <c r="KTY3" s="537"/>
      <c r="KTZ3" s="537"/>
      <c r="KUA3" s="537" t="s">
        <v>2453</v>
      </c>
      <c r="KUB3" s="537"/>
      <c r="KUC3" s="537"/>
      <c r="KUD3" s="537"/>
      <c r="KUE3" s="537"/>
      <c r="KUF3" s="537"/>
      <c r="KUG3" s="537"/>
      <c r="KUH3" s="537"/>
      <c r="KUI3" s="537" t="s">
        <v>2453</v>
      </c>
      <c r="KUJ3" s="537"/>
      <c r="KUK3" s="537"/>
      <c r="KUL3" s="537"/>
      <c r="KUM3" s="537"/>
      <c r="KUN3" s="537"/>
      <c r="KUO3" s="537"/>
      <c r="KUP3" s="537"/>
      <c r="KUQ3" s="537" t="s">
        <v>2453</v>
      </c>
      <c r="KUR3" s="537"/>
      <c r="KUS3" s="537"/>
      <c r="KUT3" s="537"/>
      <c r="KUU3" s="537"/>
      <c r="KUV3" s="537"/>
      <c r="KUW3" s="537"/>
      <c r="KUX3" s="537"/>
      <c r="KUY3" s="537" t="s">
        <v>2453</v>
      </c>
      <c r="KUZ3" s="537"/>
      <c r="KVA3" s="537"/>
      <c r="KVB3" s="537"/>
      <c r="KVC3" s="537"/>
      <c r="KVD3" s="537"/>
      <c r="KVE3" s="537"/>
      <c r="KVF3" s="537"/>
      <c r="KVG3" s="537" t="s">
        <v>2453</v>
      </c>
      <c r="KVH3" s="537"/>
      <c r="KVI3" s="537"/>
      <c r="KVJ3" s="537"/>
      <c r="KVK3" s="537"/>
      <c r="KVL3" s="537"/>
      <c r="KVM3" s="537"/>
      <c r="KVN3" s="537"/>
      <c r="KVO3" s="537" t="s">
        <v>2453</v>
      </c>
      <c r="KVP3" s="537"/>
      <c r="KVQ3" s="537"/>
      <c r="KVR3" s="537"/>
      <c r="KVS3" s="537"/>
      <c r="KVT3" s="537"/>
      <c r="KVU3" s="537"/>
      <c r="KVV3" s="537"/>
      <c r="KVW3" s="537" t="s">
        <v>2453</v>
      </c>
      <c r="KVX3" s="537"/>
      <c r="KVY3" s="537"/>
      <c r="KVZ3" s="537"/>
      <c r="KWA3" s="537"/>
      <c r="KWB3" s="537"/>
      <c r="KWC3" s="537"/>
      <c r="KWD3" s="537"/>
      <c r="KWE3" s="537" t="s">
        <v>2453</v>
      </c>
      <c r="KWF3" s="537"/>
      <c r="KWG3" s="537"/>
      <c r="KWH3" s="537"/>
      <c r="KWI3" s="537"/>
      <c r="KWJ3" s="537"/>
      <c r="KWK3" s="537"/>
      <c r="KWL3" s="537"/>
      <c r="KWM3" s="537" t="s">
        <v>2453</v>
      </c>
      <c r="KWN3" s="537"/>
      <c r="KWO3" s="537"/>
      <c r="KWP3" s="537"/>
      <c r="KWQ3" s="537"/>
      <c r="KWR3" s="537"/>
      <c r="KWS3" s="537"/>
      <c r="KWT3" s="537"/>
      <c r="KWU3" s="537" t="s">
        <v>2453</v>
      </c>
      <c r="KWV3" s="537"/>
      <c r="KWW3" s="537"/>
      <c r="KWX3" s="537"/>
      <c r="KWY3" s="537"/>
      <c r="KWZ3" s="537"/>
      <c r="KXA3" s="537"/>
      <c r="KXB3" s="537"/>
      <c r="KXC3" s="537" t="s">
        <v>2453</v>
      </c>
      <c r="KXD3" s="537"/>
      <c r="KXE3" s="537"/>
      <c r="KXF3" s="537"/>
      <c r="KXG3" s="537"/>
      <c r="KXH3" s="537"/>
      <c r="KXI3" s="537"/>
      <c r="KXJ3" s="537"/>
      <c r="KXK3" s="537" t="s">
        <v>2453</v>
      </c>
      <c r="KXL3" s="537"/>
      <c r="KXM3" s="537"/>
      <c r="KXN3" s="537"/>
      <c r="KXO3" s="537"/>
      <c r="KXP3" s="537"/>
      <c r="KXQ3" s="537"/>
      <c r="KXR3" s="537"/>
      <c r="KXS3" s="537" t="s">
        <v>2453</v>
      </c>
      <c r="KXT3" s="537"/>
      <c r="KXU3" s="537"/>
      <c r="KXV3" s="537"/>
      <c r="KXW3" s="537"/>
      <c r="KXX3" s="537"/>
      <c r="KXY3" s="537"/>
      <c r="KXZ3" s="537"/>
      <c r="KYA3" s="537" t="s">
        <v>2453</v>
      </c>
      <c r="KYB3" s="537"/>
      <c r="KYC3" s="537"/>
      <c r="KYD3" s="537"/>
      <c r="KYE3" s="537"/>
      <c r="KYF3" s="537"/>
      <c r="KYG3" s="537"/>
      <c r="KYH3" s="537"/>
      <c r="KYI3" s="537" t="s">
        <v>2453</v>
      </c>
      <c r="KYJ3" s="537"/>
      <c r="KYK3" s="537"/>
      <c r="KYL3" s="537"/>
      <c r="KYM3" s="537"/>
      <c r="KYN3" s="537"/>
      <c r="KYO3" s="537"/>
      <c r="KYP3" s="537"/>
      <c r="KYQ3" s="537" t="s">
        <v>2453</v>
      </c>
      <c r="KYR3" s="537"/>
      <c r="KYS3" s="537"/>
      <c r="KYT3" s="537"/>
      <c r="KYU3" s="537"/>
      <c r="KYV3" s="537"/>
      <c r="KYW3" s="537"/>
      <c r="KYX3" s="537"/>
      <c r="KYY3" s="537" t="s">
        <v>2453</v>
      </c>
      <c r="KYZ3" s="537"/>
      <c r="KZA3" s="537"/>
      <c r="KZB3" s="537"/>
      <c r="KZC3" s="537"/>
      <c r="KZD3" s="537"/>
      <c r="KZE3" s="537"/>
      <c r="KZF3" s="537"/>
      <c r="KZG3" s="537" t="s">
        <v>2453</v>
      </c>
      <c r="KZH3" s="537"/>
      <c r="KZI3" s="537"/>
      <c r="KZJ3" s="537"/>
      <c r="KZK3" s="537"/>
      <c r="KZL3" s="537"/>
      <c r="KZM3" s="537"/>
      <c r="KZN3" s="537"/>
      <c r="KZO3" s="537" t="s">
        <v>2453</v>
      </c>
      <c r="KZP3" s="537"/>
      <c r="KZQ3" s="537"/>
      <c r="KZR3" s="537"/>
      <c r="KZS3" s="537"/>
      <c r="KZT3" s="537"/>
      <c r="KZU3" s="537"/>
      <c r="KZV3" s="537"/>
      <c r="KZW3" s="537" t="s">
        <v>2453</v>
      </c>
      <c r="KZX3" s="537"/>
      <c r="KZY3" s="537"/>
      <c r="KZZ3" s="537"/>
      <c r="LAA3" s="537"/>
      <c r="LAB3" s="537"/>
      <c r="LAC3" s="537"/>
      <c r="LAD3" s="537"/>
      <c r="LAE3" s="537" t="s">
        <v>2453</v>
      </c>
      <c r="LAF3" s="537"/>
      <c r="LAG3" s="537"/>
      <c r="LAH3" s="537"/>
      <c r="LAI3" s="537"/>
      <c r="LAJ3" s="537"/>
      <c r="LAK3" s="537"/>
      <c r="LAL3" s="537"/>
      <c r="LAM3" s="537" t="s">
        <v>2453</v>
      </c>
      <c r="LAN3" s="537"/>
      <c r="LAO3" s="537"/>
      <c r="LAP3" s="537"/>
      <c r="LAQ3" s="537"/>
      <c r="LAR3" s="537"/>
      <c r="LAS3" s="537"/>
      <c r="LAT3" s="537"/>
      <c r="LAU3" s="537" t="s">
        <v>2453</v>
      </c>
      <c r="LAV3" s="537"/>
      <c r="LAW3" s="537"/>
      <c r="LAX3" s="537"/>
      <c r="LAY3" s="537"/>
      <c r="LAZ3" s="537"/>
      <c r="LBA3" s="537"/>
      <c r="LBB3" s="537"/>
      <c r="LBC3" s="537" t="s">
        <v>2453</v>
      </c>
      <c r="LBD3" s="537"/>
      <c r="LBE3" s="537"/>
      <c r="LBF3" s="537"/>
      <c r="LBG3" s="537"/>
      <c r="LBH3" s="537"/>
      <c r="LBI3" s="537"/>
      <c r="LBJ3" s="537"/>
      <c r="LBK3" s="537" t="s">
        <v>2453</v>
      </c>
      <c r="LBL3" s="537"/>
      <c r="LBM3" s="537"/>
      <c r="LBN3" s="537"/>
      <c r="LBO3" s="537"/>
      <c r="LBP3" s="537"/>
      <c r="LBQ3" s="537"/>
      <c r="LBR3" s="537"/>
      <c r="LBS3" s="537" t="s">
        <v>2453</v>
      </c>
      <c r="LBT3" s="537"/>
      <c r="LBU3" s="537"/>
      <c r="LBV3" s="537"/>
      <c r="LBW3" s="537"/>
      <c r="LBX3" s="537"/>
      <c r="LBY3" s="537"/>
      <c r="LBZ3" s="537"/>
      <c r="LCA3" s="537" t="s">
        <v>2453</v>
      </c>
      <c r="LCB3" s="537"/>
      <c r="LCC3" s="537"/>
      <c r="LCD3" s="537"/>
      <c r="LCE3" s="537"/>
      <c r="LCF3" s="537"/>
      <c r="LCG3" s="537"/>
      <c r="LCH3" s="537"/>
      <c r="LCI3" s="537" t="s">
        <v>2453</v>
      </c>
      <c r="LCJ3" s="537"/>
      <c r="LCK3" s="537"/>
      <c r="LCL3" s="537"/>
      <c r="LCM3" s="537"/>
      <c r="LCN3" s="537"/>
      <c r="LCO3" s="537"/>
      <c r="LCP3" s="537"/>
      <c r="LCQ3" s="537" t="s">
        <v>2453</v>
      </c>
      <c r="LCR3" s="537"/>
      <c r="LCS3" s="537"/>
      <c r="LCT3" s="537"/>
      <c r="LCU3" s="537"/>
      <c r="LCV3" s="537"/>
      <c r="LCW3" s="537"/>
      <c r="LCX3" s="537"/>
      <c r="LCY3" s="537" t="s">
        <v>2453</v>
      </c>
      <c r="LCZ3" s="537"/>
      <c r="LDA3" s="537"/>
      <c r="LDB3" s="537"/>
      <c r="LDC3" s="537"/>
      <c r="LDD3" s="537"/>
      <c r="LDE3" s="537"/>
      <c r="LDF3" s="537"/>
      <c r="LDG3" s="537" t="s">
        <v>2453</v>
      </c>
      <c r="LDH3" s="537"/>
      <c r="LDI3" s="537"/>
      <c r="LDJ3" s="537"/>
      <c r="LDK3" s="537"/>
      <c r="LDL3" s="537"/>
      <c r="LDM3" s="537"/>
      <c r="LDN3" s="537"/>
      <c r="LDO3" s="537" t="s">
        <v>2453</v>
      </c>
      <c r="LDP3" s="537"/>
      <c r="LDQ3" s="537"/>
      <c r="LDR3" s="537"/>
      <c r="LDS3" s="537"/>
      <c r="LDT3" s="537"/>
      <c r="LDU3" s="537"/>
      <c r="LDV3" s="537"/>
      <c r="LDW3" s="537" t="s">
        <v>2453</v>
      </c>
      <c r="LDX3" s="537"/>
      <c r="LDY3" s="537"/>
      <c r="LDZ3" s="537"/>
      <c r="LEA3" s="537"/>
      <c r="LEB3" s="537"/>
      <c r="LEC3" s="537"/>
      <c r="LED3" s="537"/>
      <c r="LEE3" s="537" t="s">
        <v>2453</v>
      </c>
      <c r="LEF3" s="537"/>
      <c r="LEG3" s="537"/>
      <c r="LEH3" s="537"/>
      <c r="LEI3" s="537"/>
      <c r="LEJ3" s="537"/>
      <c r="LEK3" s="537"/>
      <c r="LEL3" s="537"/>
      <c r="LEM3" s="537" t="s">
        <v>2453</v>
      </c>
      <c r="LEN3" s="537"/>
      <c r="LEO3" s="537"/>
      <c r="LEP3" s="537"/>
      <c r="LEQ3" s="537"/>
      <c r="LER3" s="537"/>
      <c r="LES3" s="537"/>
      <c r="LET3" s="537"/>
      <c r="LEU3" s="537" t="s">
        <v>2453</v>
      </c>
      <c r="LEV3" s="537"/>
      <c r="LEW3" s="537"/>
      <c r="LEX3" s="537"/>
      <c r="LEY3" s="537"/>
      <c r="LEZ3" s="537"/>
      <c r="LFA3" s="537"/>
      <c r="LFB3" s="537"/>
      <c r="LFC3" s="537" t="s">
        <v>2453</v>
      </c>
      <c r="LFD3" s="537"/>
      <c r="LFE3" s="537"/>
      <c r="LFF3" s="537"/>
      <c r="LFG3" s="537"/>
      <c r="LFH3" s="537"/>
      <c r="LFI3" s="537"/>
      <c r="LFJ3" s="537"/>
      <c r="LFK3" s="537" t="s">
        <v>2453</v>
      </c>
      <c r="LFL3" s="537"/>
      <c r="LFM3" s="537"/>
      <c r="LFN3" s="537"/>
      <c r="LFO3" s="537"/>
      <c r="LFP3" s="537"/>
      <c r="LFQ3" s="537"/>
      <c r="LFR3" s="537"/>
      <c r="LFS3" s="537" t="s">
        <v>2453</v>
      </c>
      <c r="LFT3" s="537"/>
      <c r="LFU3" s="537"/>
      <c r="LFV3" s="537"/>
      <c r="LFW3" s="537"/>
      <c r="LFX3" s="537"/>
      <c r="LFY3" s="537"/>
      <c r="LFZ3" s="537"/>
      <c r="LGA3" s="537" t="s">
        <v>2453</v>
      </c>
      <c r="LGB3" s="537"/>
      <c r="LGC3" s="537"/>
      <c r="LGD3" s="537"/>
      <c r="LGE3" s="537"/>
      <c r="LGF3" s="537"/>
      <c r="LGG3" s="537"/>
      <c r="LGH3" s="537"/>
      <c r="LGI3" s="537" t="s">
        <v>2453</v>
      </c>
      <c r="LGJ3" s="537"/>
      <c r="LGK3" s="537"/>
      <c r="LGL3" s="537"/>
      <c r="LGM3" s="537"/>
      <c r="LGN3" s="537"/>
      <c r="LGO3" s="537"/>
      <c r="LGP3" s="537"/>
      <c r="LGQ3" s="537" t="s">
        <v>2453</v>
      </c>
      <c r="LGR3" s="537"/>
      <c r="LGS3" s="537"/>
      <c r="LGT3" s="537"/>
      <c r="LGU3" s="537"/>
      <c r="LGV3" s="537"/>
      <c r="LGW3" s="537"/>
      <c r="LGX3" s="537"/>
      <c r="LGY3" s="537" t="s">
        <v>2453</v>
      </c>
      <c r="LGZ3" s="537"/>
      <c r="LHA3" s="537"/>
      <c r="LHB3" s="537"/>
      <c r="LHC3" s="537"/>
      <c r="LHD3" s="537"/>
      <c r="LHE3" s="537"/>
      <c r="LHF3" s="537"/>
      <c r="LHG3" s="537" t="s">
        <v>2453</v>
      </c>
      <c r="LHH3" s="537"/>
      <c r="LHI3" s="537"/>
      <c r="LHJ3" s="537"/>
      <c r="LHK3" s="537"/>
      <c r="LHL3" s="537"/>
      <c r="LHM3" s="537"/>
      <c r="LHN3" s="537"/>
      <c r="LHO3" s="537" t="s">
        <v>2453</v>
      </c>
      <c r="LHP3" s="537"/>
      <c r="LHQ3" s="537"/>
      <c r="LHR3" s="537"/>
      <c r="LHS3" s="537"/>
      <c r="LHT3" s="537"/>
      <c r="LHU3" s="537"/>
      <c r="LHV3" s="537"/>
      <c r="LHW3" s="537" t="s">
        <v>2453</v>
      </c>
      <c r="LHX3" s="537"/>
      <c r="LHY3" s="537"/>
      <c r="LHZ3" s="537"/>
      <c r="LIA3" s="537"/>
      <c r="LIB3" s="537"/>
      <c r="LIC3" s="537"/>
      <c r="LID3" s="537"/>
      <c r="LIE3" s="537" t="s">
        <v>2453</v>
      </c>
      <c r="LIF3" s="537"/>
      <c r="LIG3" s="537"/>
      <c r="LIH3" s="537"/>
      <c r="LII3" s="537"/>
      <c r="LIJ3" s="537"/>
      <c r="LIK3" s="537"/>
      <c r="LIL3" s="537"/>
      <c r="LIM3" s="537" t="s">
        <v>2453</v>
      </c>
      <c r="LIN3" s="537"/>
      <c r="LIO3" s="537"/>
      <c r="LIP3" s="537"/>
      <c r="LIQ3" s="537"/>
      <c r="LIR3" s="537"/>
      <c r="LIS3" s="537"/>
      <c r="LIT3" s="537"/>
      <c r="LIU3" s="537" t="s">
        <v>2453</v>
      </c>
      <c r="LIV3" s="537"/>
      <c r="LIW3" s="537"/>
      <c r="LIX3" s="537"/>
      <c r="LIY3" s="537"/>
      <c r="LIZ3" s="537"/>
      <c r="LJA3" s="537"/>
      <c r="LJB3" s="537"/>
      <c r="LJC3" s="537" t="s">
        <v>2453</v>
      </c>
      <c r="LJD3" s="537"/>
      <c r="LJE3" s="537"/>
      <c r="LJF3" s="537"/>
      <c r="LJG3" s="537"/>
      <c r="LJH3" s="537"/>
      <c r="LJI3" s="537"/>
      <c r="LJJ3" s="537"/>
      <c r="LJK3" s="537" t="s">
        <v>2453</v>
      </c>
      <c r="LJL3" s="537"/>
      <c r="LJM3" s="537"/>
      <c r="LJN3" s="537"/>
      <c r="LJO3" s="537"/>
      <c r="LJP3" s="537"/>
      <c r="LJQ3" s="537"/>
      <c r="LJR3" s="537"/>
      <c r="LJS3" s="537" t="s">
        <v>2453</v>
      </c>
      <c r="LJT3" s="537"/>
      <c r="LJU3" s="537"/>
      <c r="LJV3" s="537"/>
      <c r="LJW3" s="537"/>
      <c r="LJX3" s="537"/>
      <c r="LJY3" s="537"/>
      <c r="LJZ3" s="537"/>
      <c r="LKA3" s="537" t="s">
        <v>2453</v>
      </c>
      <c r="LKB3" s="537"/>
      <c r="LKC3" s="537"/>
      <c r="LKD3" s="537"/>
      <c r="LKE3" s="537"/>
      <c r="LKF3" s="537"/>
      <c r="LKG3" s="537"/>
      <c r="LKH3" s="537"/>
      <c r="LKI3" s="537" t="s">
        <v>2453</v>
      </c>
      <c r="LKJ3" s="537"/>
      <c r="LKK3" s="537"/>
      <c r="LKL3" s="537"/>
      <c r="LKM3" s="537"/>
      <c r="LKN3" s="537"/>
      <c r="LKO3" s="537"/>
      <c r="LKP3" s="537"/>
      <c r="LKQ3" s="537" t="s">
        <v>2453</v>
      </c>
      <c r="LKR3" s="537"/>
      <c r="LKS3" s="537"/>
      <c r="LKT3" s="537"/>
      <c r="LKU3" s="537"/>
      <c r="LKV3" s="537"/>
      <c r="LKW3" s="537"/>
      <c r="LKX3" s="537"/>
      <c r="LKY3" s="537" t="s">
        <v>2453</v>
      </c>
      <c r="LKZ3" s="537"/>
      <c r="LLA3" s="537"/>
      <c r="LLB3" s="537"/>
      <c r="LLC3" s="537"/>
      <c r="LLD3" s="537"/>
      <c r="LLE3" s="537"/>
      <c r="LLF3" s="537"/>
      <c r="LLG3" s="537" t="s">
        <v>2453</v>
      </c>
      <c r="LLH3" s="537"/>
      <c r="LLI3" s="537"/>
      <c r="LLJ3" s="537"/>
      <c r="LLK3" s="537"/>
      <c r="LLL3" s="537"/>
      <c r="LLM3" s="537"/>
      <c r="LLN3" s="537"/>
      <c r="LLO3" s="537" t="s">
        <v>2453</v>
      </c>
      <c r="LLP3" s="537"/>
      <c r="LLQ3" s="537"/>
      <c r="LLR3" s="537"/>
      <c r="LLS3" s="537"/>
      <c r="LLT3" s="537"/>
      <c r="LLU3" s="537"/>
      <c r="LLV3" s="537"/>
      <c r="LLW3" s="537" t="s">
        <v>2453</v>
      </c>
      <c r="LLX3" s="537"/>
      <c r="LLY3" s="537"/>
      <c r="LLZ3" s="537"/>
      <c r="LMA3" s="537"/>
      <c r="LMB3" s="537"/>
      <c r="LMC3" s="537"/>
      <c r="LMD3" s="537"/>
      <c r="LME3" s="537" t="s">
        <v>2453</v>
      </c>
      <c r="LMF3" s="537"/>
      <c r="LMG3" s="537"/>
      <c r="LMH3" s="537"/>
      <c r="LMI3" s="537"/>
      <c r="LMJ3" s="537"/>
      <c r="LMK3" s="537"/>
      <c r="LML3" s="537"/>
      <c r="LMM3" s="537" t="s">
        <v>2453</v>
      </c>
      <c r="LMN3" s="537"/>
      <c r="LMO3" s="537"/>
      <c r="LMP3" s="537"/>
      <c r="LMQ3" s="537"/>
      <c r="LMR3" s="537"/>
      <c r="LMS3" s="537"/>
      <c r="LMT3" s="537"/>
      <c r="LMU3" s="537" t="s">
        <v>2453</v>
      </c>
      <c r="LMV3" s="537"/>
      <c r="LMW3" s="537"/>
      <c r="LMX3" s="537"/>
      <c r="LMY3" s="537"/>
      <c r="LMZ3" s="537"/>
      <c r="LNA3" s="537"/>
      <c r="LNB3" s="537"/>
      <c r="LNC3" s="537" t="s">
        <v>2453</v>
      </c>
      <c r="LND3" s="537"/>
      <c r="LNE3" s="537"/>
      <c r="LNF3" s="537"/>
      <c r="LNG3" s="537"/>
      <c r="LNH3" s="537"/>
      <c r="LNI3" s="537"/>
      <c r="LNJ3" s="537"/>
      <c r="LNK3" s="537" t="s">
        <v>2453</v>
      </c>
      <c r="LNL3" s="537"/>
      <c r="LNM3" s="537"/>
      <c r="LNN3" s="537"/>
      <c r="LNO3" s="537"/>
      <c r="LNP3" s="537"/>
      <c r="LNQ3" s="537"/>
      <c r="LNR3" s="537"/>
      <c r="LNS3" s="537" t="s">
        <v>2453</v>
      </c>
      <c r="LNT3" s="537"/>
      <c r="LNU3" s="537"/>
      <c r="LNV3" s="537"/>
      <c r="LNW3" s="537"/>
      <c r="LNX3" s="537"/>
      <c r="LNY3" s="537"/>
      <c r="LNZ3" s="537"/>
      <c r="LOA3" s="537" t="s">
        <v>2453</v>
      </c>
      <c r="LOB3" s="537"/>
      <c r="LOC3" s="537"/>
      <c r="LOD3" s="537"/>
      <c r="LOE3" s="537"/>
      <c r="LOF3" s="537"/>
      <c r="LOG3" s="537"/>
      <c r="LOH3" s="537"/>
      <c r="LOI3" s="537" t="s">
        <v>2453</v>
      </c>
      <c r="LOJ3" s="537"/>
      <c r="LOK3" s="537"/>
      <c r="LOL3" s="537"/>
      <c r="LOM3" s="537"/>
      <c r="LON3" s="537"/>
      <c r="LOO3" s="537"/>
      <c r="LOP3" s="537"/>
      <c r="LOQ3" s="537" t="s">
        <v>2453</v>
      </c>
      <c r="LOR3" s="537"/>
      <c r="LOS3" s="537"/>
      <c r="LOT3" s="537"/>
      <c r="LOU3" s="537"/>
      <c r="LOV3" s="537"/>
      <c r="LOW3" s="537"/>
      <c r="LOX3" s="537"/>
      <c r="LOY3" s="537" t="s">
        <v>2453</v>
      </c>
      <c r="LOZ3" s="537"/>
      <c r="LPA3" s="537"/>
      <c r="LPB3" s="537"/>
      <c r="LPC3" s="537"/>
      <c r="LPD3" s="537"/>
      <c r="LPE3" s="537"/>
      <c r="LPF3" s="537"/>
      <c r="LPG3" s="537" t="s">
        <v>2453</v>
      </c>
      <c r="LPH3" s="537"/>
      <c r="LPI3" s="537"/>
      <c r="LPJ3" s="537"/>
      <c r="LPK3" s="537"/>
      <c r="LPL3" s="537"/>
      <c r="LPM3" s="537"/>
      <c r="LPN3" s="537"/>
      <c r="LPO3" s="537" t="s">
        <v>2453</v>
      </c>
      <c r="LPP3" s="537"/>
      <c r="LPQ3" s="537"/>
      <c r="LPR3" s="537"/>
      <c r="LPS3" s="537"/>
      <c r="LPT3" s="537"/>
      <c r="LPU3" s="537"/>
      <c r="LPV3" s="537"/>
      <c r="LPW3" s="537" t="s">
        <v>2453</v>
      </c>
      <c r="LPX3" s="537"/>
      <c r="LPY3" s="537"/>
      <c r="LPZ3" s="537"/>
      <c r="LQA3" s="537"/>
      <c r="LQB3" s="537"/>
      <c r="LQC3" s="537"/>
      <c r="LQD3" s="537"/>
      <c r="LQE3" s="537" t="s">
        <v>2453</v>
      </c>
      <c r="LQF3" s="537"/>
      <c r="LQG3" s="537"/>
      <c r="LQH3" s="537"/>
      <c r="LQI3" s="537"/>
      <c r="LQJ3" s="537"/>
      <c r="LQK3" s="537"/>
      <c r="LQL3" s="537"/>
      <c r="LQM3" s="537" t="s">
        <v>2453</v>
      </c>
      <c r="LQN3" s="537"/>
      <c r="LQO3" s="537"/>
      <c r="LQP3" s="537"/>
      <c r="LQQ3" s="537"/>
      <c r="LQR3" s="537"/>
      <c r="LQS3" s="537"/>
      <c r="LQT3" s="537"/>
      <c r="LQU3" s="537" t="s">
        <v>2453</v>
      </c>
      <c r="LQV3" s="537"/>
      <c r="LQW3" s="537"/>
      <c r="LQX3" s="537"/>
      <c r="LQY3" s="537"/>
      <c r="LQZ3" s="537"/>
      <c r="LRA3" s="537"/>
      <c r="LRB3" s="537"/>
      <c r="LRC3" s="537" t="s">
        <v>2453</v>
      </c>
      <c r="LRD3" s="537"/>
      <c r="LRE3" s="537"/>
      <c r="LRF3" s="537"/>
      <c r="LRG3" s="537"/>
      <c r="LRH3" s="537"/>
      <c r="LRI3" s="537"/>
      <c r="LRJ3" s="537"/>
      <c r="LRK3" s="537" t="s">
        <v>2453</v>
      </c>
      <c r="LRL3" s="537"/>
      <c r="LRM3" s="537"/>
      <c r="LRN3" s="537"/>
      <c r="LRO3" s="537"/>
      <c r="LRP3" s="537"/>
      <c r="LRQ3" s="537"/>
      <c r="LRR3" s="537"/>
      <c r="LRS3" s="537" t="s">
        <v>2453</v>
      </c>
      <c r="LRT3" s="537"/>
      <c r="LRU3" s="537"/>
      <c r="LRV3" s="537"/>
      <c r="LRW3" s="537"/>
      <c r="LRX3" s="537"/>
      <c r="LRY3" s="537"/>
      <c r="LRZ3" s="537"/>
      <c r="LSA3" s="537" t="s">
        <v>2453</v>
      </c>
      <c r="LSB3" s="537"/>
      <c r="LSC3" s="537"/>
      <c r="LSD3" s="537"/>
      <c r="LSE3" s="537"/>
      <c r="LSF3" s="537"/>
      <c r="LSG3" s="537"/>
      <c r="LSH3" s="537"/>
      <c r="LSI3" s="537" t="s">
        <v>2453</v>
      </c>
      <c r="LSJ3" s="537"/>
      <c r="LSK3" s="537"/>
      <c r="LSL3" s="537"/>
      <c r="LSM3" s="537"/>
      <c r="LSN3" s="537"/>
      <c r="LSO3" s="537"/>
      <c r="LSP3" s="537"/>
      <c r="LSQ3" s="537" t="s">
        <v>2453</v>
      </c>
      <c r="LSR3" s="537"/>
      <c r="LSS3" s="537"/>
      <c r="LST3" s="537"/>
      <c r="LSU3" s="537"/>
      <c r="LSV3" s="537"/>
      <c r="LSW3" s="537"/>
      <c r="LSX3" s="537"/>
      <c r="LSY3" s="537" t="s">
        <v>2453</v>
      </c>
      <c r="LSZ3" s="537"/>
      <c r="LTA3" s="537"/>
      <c r="LTB3" s="537"/>
      <c r="LTC3" s="537"/>
      <c r="LTD3" s="537"/>
      <c r="LTE3" s="537"/>
      <c r="LTF3" s="537"/>
      <c r="LTG3" s="537" t="s">
        <v>2453</v>
      </c>
      <c r="LTH3" s="537"/>
      <c r="LTI3" s="537"/>
      <c r="LTJ3" s="537"/>
      <c r="LTK3" s="537"/>
      <c r="LTL3" s="537"/>
      <c r="LTM3" s="537"/>
      <c r="LTN3" s="537"/>
      <c r="LTO3" s="537" t="s">
        <v>2453</v>
      </c>
      <c r="LTP3" s="537"/>
      <c r="LTQ3" s="537"/>
      <c r="LTR3" s="537"/>
      <c r="LTS3" s="537"/>
      <c r="LTT3" s="537"/>
      <c r="LTU3" s="537"/>
      <c r="LTV3" s="537"/>
      <c r="LTW3" s="537" t="s">
        <v>2453</v>
      </c>
      <c r="LTX3" s="537"/>
      <c r="LTY3" s="537"/>
      <c r="LTZ3" s="537"/>
      <c r="LUA3" s="537"/>
      <c r="LUB3" s="537"/>
      <c r="LUC3" s="537"/>
      <c r="LUD3" s="537"/>
      <c r="LUE3" s="537" t="s">
        <v>2453</v>
      </c>
      <c r="LUF3" s="537"/>
      <c r="LUG3" s="537"/>
      <c r="LUH3" s="537"/>
      <c r="LUI3" s="537"/>
      <c r="LUJ3" s="537"/>
      <c r="LUK3" s="537"/>
      <c r="LUL3" s="537"/>
      <c r="LUM3" s="537" t="s">
        <v>2453</v>
      </c>
      <c r="LUN3" s="537"/>
      <c r="LUO3" s="537"/>
      <c r="LUP3" s="537"/>
      <c r="LUQ3" s="537"/>
      <c r="LUR3" s="537"/>
      <c r="LUS3" s="537"/>
      <c r="LUT3" s="537"/>
      <c r="LUU3" s="537" t="s">
        <v>2453</v>
      </c>
      <c r="LUV3" s="537"/>
      <c r="LUW3" s="537"/>
      <c r="LUX3" s="537"/>
      <c r="LUY3" s="537"/>
      <c r="LUZ3" s="537"/>
      <c r="LVA3" s="537"/>
      <c r="LVB3" s="537"/>
      <c r="LVC3" s="537" t="s">
        <v>2453</v>
      </c>
      <c r="LVD3" s="537"/>
      <c r="LVE3" s="537"/>
      <c r="LVF3" s="537"/>
      <c r="LVG3" s="537"/>
      <c r="LVH3" s="537"/>
      <c r="LVI3" s="537"/>
      <c r="LVJ3" s="537"/>
      <c r="LVK3" s="537" t="s">
        <v>2453</v>
      </c>
      <c r="LVL3" s="537"/>
      <c r="LVM3" s="537"/>
      <c r="LVN3" s="537"/>
      <c r="LVO3" s="537"/>
      <c r="LVP3" s="537"/>
      <c r="LVQ3" s="537"/>
      <c r="LVR3" s="537"/>
      <c r="LVS3" s="537" t="s">
        <v>2453</v>
      </c>
      <c r="LVT3" s="537"/>
      <c r="LVU3" s="537"/>
      <c r="LVV3" s="537"/>
      <c r="LVW3" s="537"/>
      <c r="LVX3" s="537"/>
      <c r="LVY3" s="537"/>
      <c r="LVZ3" s="537"/>
      <c r="LWA3" s="537" t="s">
        <v>2453</v>
      </c>
      <c r="LWB3" s="537"/>
      <c r="LWC3" s="537"/>
      <c r="LWD3" s="537"/>
      <c r="LWE3" s="537"/>
      <c r="LWF3" s="537"/>
      <c r="LWG3" s="537"/>
      <c r="LWH3" s="537"/>
      <c r="LWI3" s="537" t="s">
        <v>2453</v>
      </c>
      <c r="LWJ3" s="537"/>
      <c r="LWK3" s="537"/>
      <c r="LWL3" s="537"/>
      <c r="LWM3" s="537"/>
      <c r="LWN3" s="537"/>
      <c r="LWO3" s="537"/>
      <c r="LWP3" s="537"/>
      <c r="LWQ3" s="537" t="s">
        <v>2453</v>
      </c>
      <c r="LWR3" s="537"/>
      <c r="LWS3" s="537"/>
      <c r="LWT3" s="537"/>
      <c r="LWU3" s="537"/>
      <c r="LWV3" s="537"/>
      <c r="LWW3" s="537"/>
      <c r="LWX3" s="537"/>
      <c r="LWY3" s="537" t="s">
        <v>2453</v>
      </c>
      <c r="LWZ3" s="537"/>
      <c r="LXA3" s="537"/>
      <c r="LXB3" s="537"/>
      <c r="LXC3" s="537"/>
      <c r="LXD3" s="537"/>
      <c r="LXE3" s="537"/>
      <c r="LXF3" s="537"/>
      <c r="LXG3" s="537" t="s">
        <v>2453</v>
      </c>
      <c r="LXH3" s="537"/>
      <c r="LXI3" s="537"/>
      <c r="LXJ3" s="537"/>
      <c r="LXK3" s="537"/>
      <c r="LXL3" s="537"/>
      <c r="LXM3" s="537"/>
      <c r="LXN3" s="537"/>
      <c r="LXO3" s="537" t="s">
        <v>2453</v>
      </c>
      <c r="LXP3" s="537"/>
      <c r="LXQ3" s="537"/>
      <c r="LXR3" s="537"/>
      <c r="LXS3" s="537"/>
      <c r="LXT3" s="537"/>
      <c r="LXU3" s="537"/>
      <c r="LXV3" s="537"/>
      <c r="LXW3" s="537" t="s">
        <v>2453</v>
      </c>
      <c r="LXX3" s="537"/>
      <c r="LXY3" s="537"/>
      <c r="LXZ3" s="537"/>
      <c r="LYA3" s="537"/>
      <c r="LYB3" s="537"/>
      <c r="LYC3" s="537"/>
      <c r="LYD3" s="537"/>
      <c r="LYE3" s="537" t="s">
        <v>2453</v>
      </c>
      <c r="LYF3" s="537"/>
      <c r="LYG3" s="537"/>
      <c r="LYH3" s="537"/>
      <c r="LYI3" s="537"/>
      <c r="LYJ3" s="537"/>
      <c r="LYK3" s="537"/>
      <c r="LYL3" s="537"/>
      <c r="LYM3" s="537" t="s">
        <v>2453</v>
      </c>
      <c r="LYN3" s="537"/>
      <c r="LYO3" s="537"/>
      <c r="LYP3" s="537"/>
      <c r="LYQ3" s="537"/>
      <c r="LYR3" s="537"/>
      <c r="LYS3" s="537"/>
      <c r="LYT3" s="537"/>
      <c r="LYU3" s="537" t="s">
        <v>2453</v>
      </c>
      <c r="LYV3" s="537"/>
      <c r="LYW3" s="537"/>
      <c r="LYX3" s="537"/>
      <c r="LYY3" s="537"/>
      <c r="LYZ3" s="537"/>
      <c r="LZA3" s="537"/>
      <c r="LZB3" s="537"/>
      <c r="LZC3" s="537" t="s">
        <v>2453</v>
      </c>
      <c r="LZD3" s="537"/>
      <c r="LZE3" s="537"/>
      <c r="LZF3" s="537"/>
      <c r="LZG3" s="537"/>
      <c r="LZH3" s="537"/>
      <c r="LZI3" s="537"/>
      <c r="LZJ3" s="537"/>
      <c r="LZK3" s="537" t="s">
        <v>2453</v>
      </c>
      <c r="LZL3" s="537"/>
      <c r="LZM3" s="537"/>
      <c r="LZN3" s="537"/>
      <c r="LZO3" s="537"/>
      <c r="LZP3" s="537"/>
      <c r="LZQ3" s="537"/>
      <c r="LZR3" s="537"/>
      <c r="LZS3" s="537" t="s">
        <v>2453</v>
      </c>
      <c r="LZT3" s="537"/>
      <c r="LZU3" s="537"/>
      <c r="LZV3" s="537"/>
      <c r="LZW3" s="537"/>
      <c r="LZX3" s="537"/>
      <c r="LZY3" s="537"/>
      <c r="LZZ3" s="537"/>
      <c r="MAA3" s="537" t="s">
        <v>2453</v>
      </c>
      <c r="MAB3" s="537"/>
      <c r="MAC3" s="537"/>
      <c r="MAD3" s="537"/>
      <c r="MAE3" s="537"/>
      <c r="MAF3" s="537"/>
      <c r="MAG3" s="537"/>
      <c r="MAH3" s="537"/>
      <c r="MAI3" s="537" t="s">
        <v>2453</v>
      </c>
      <c r="MAJ3" s="537"/>
      <c r="MAK3" s="537"/>
      <c r="MAL3" s="537"/>
      <c r="MAM3" s="537"/>
      <c r="MAN3" s="537"/>
      <c r="MAO3" s="537"/>
      <c r="MAP3" s="537"/>
      <c r="MAQ3" s="537" t="s">
        <v>2453</v>
      </c>
      <c r="MAR3" s="537"/>
      <c r="MAS3" s="537"/>
      <c r="MAT3" s="537"/>
      <c r="MAU3" s="537"/>
      <c r="MAV3" s="537"/>
      <c r="MAW3" s="537"/>
      <c r="MAX3" s="537"/>
      <c r="MAY3" s="537" t="s">
        <v>2453</v>
      </c>
      <c r="MAZ3" s="537"/>
      <c r="MBA3" s="537"/>
      <c r="MBB3" s="537"/>
      <c r="MBC3" s="537"/>
      <c r="MBD3" s="537"/>
      <c r="MBE3" s="537"/>
      <c r="MBF3" s="537"/>
      <c r="MBG3" s="537" t="s">
        <v>2453</v>
      </c>
      <c r="MBH3" s="537"/>
      <c r="MBI3" s="537"/>
      <c r="MBJ3" s="537"/>
      <c r="MBK3" s="537"/>
      <c r="MBL3" s="537"/>
      <c r="MBM3" s="537"/>
      <c r="MBN3" s="537"/>
      <c r="MBO3" s="537" t="s">
        <v>2453</v>
      </c>
      <c r="MBP3" s="537"/>
      <c r="MBQ3" s="537"/>
      <c r="MBR3" s="537"/>
      <c r="MBS3" s="537"/>
      <c r="MBT3" s="537"/>
      <c r="MBU3" s="537"/>
      <c r="MBV3" s="537"/>
      <c r="MBW3" s="537" t="s">
        <v>2453</v>
      </c>
      <c r="MBX3" s="537"/>
      <c r="MBY3" s="537"/>
      <c r="MBZ3" s="537"/>
      <c r="MCA3" s="537"/>
      <c r="MCB3" s="537"/>
      <c r="MCC3" s="537"/>
      <c r="MCD3" s="537"/>
      <c r="MCE3" s="537" t="s">
        <v>2453</v>
      </c>
      <c r="MCF3" s="537"/>
      <c r="MCG3" s="537"/>
      <c r="MCH3" s="537"/>
      <c r="MCI3" s="537"/>
      <c r="MCJ3" s="537"/>
      <c r="MCK3" s="537"/>
      <c r="MCL3" s="537"/>
      <c r="MCM3" s="537" t="s">
        <v>2453</v>
      </c>
      <c r="MCN3" s="537"/>
      <c r="MCO3" s="537"/>
      <c r="MCP3" s="537"/>
      <c r="MCQ3" s="537"/>
      <c r="MCR3" s="537"/>
      <c r="MCS3" s="537"/>
      <c r="MCT3" s="537"/>
      <c r="MCU3" s="537" t="s">
        <v>2453</v>
      </c>
      <c r="MCV3" s="537"/>
      <c r="MCW3" s="537"/>
      <c r="MCX3" s="537"/>
      <c r="MCY3" s="537"/>
      <c r="MCZ3" s="537"/>
      <c r="MDA3" s="537"/>
      <c r="MDB3" s="537"/>
      <c r="MDC3" s="537" t="s">
        <v>2453</v>
      </c>
      <c r="MDD3" s="537"/>
      <c r="MDE3" s="537"/>
      <c r="MDF3" s="537"/>
      <c r="MDG3" s="537"/>
      <c r="MDH3" s="537"/>
      <c r="MDI3" s="537"/>
      <c r="MDJ3" s="537"/>
      <c r="MDK3" s="537" t="s">
        <v>2453</v>
      </c>
      <c r="MDL3" s="537"/>
      <c r="MDM3" s="537"/>
      <c r="MDN3" s="537"/>
      <c r="MDO3" s="537"/>
      <c r="MDP3" s="537"/>
      <c r="MDQ3" s="537"/>
      <c r="MDR3" s="537"/>
      <c r="MDS3" s="537" t="s">
        <v>2453</v>
      </c>
      <c r="MDT3" s="537"/>
      <c r="MDU3" s="537"/>
      <c r="MDV3" s="537"/>
      <c r="MDW3" s="537"/>
      <c r="MDX3" s="537"/>
      <c r="MDY3" s="537"/>
      <c r="MDZ3" s="537"/>
      <c r="MEA3" s="537" t="s">
        <v>2453</v>
      </c>
      <c r="MEB3" s="537"/>
      <c r="MEC3" s="537"/>
      <c r="MED3" s="537"/>
      <c r="MEE3" s="537"/>
      <c r="MEF3" s="537"/>
      <c r="MEG3" s="537"/>
      <c r="MEH3" s="537"/>
      <c r="MEI3" s="537" t="s">
        <v>2453</v>
      </c>
      <c r="MEJ3" s="537"/>
      <c r="MEK3" s="537"/>
      <c r="MEL3" s="537"/>
      <c r="MEM3" s="537"/>
      <c r="MEN3" s="537"/>
      <c r="MEO3" s="537"/>
      <c r="MEP3" s="537"/>
      <c r="MEQ3" s="537" t="s">
        <v>2453</v>
      </c>
      <c r="MER3" s="537"/>
      <c r="MES3" s="537"/>
      <c r="MET3" s="537"/>
      <c r="MEU3" s="537"/>
      <c r="MEV3" s="537"/>
      <c r="MEW3" s="537"/>
      <c r="MEX3" s="537"/>
      <c r="MEY3" s="537" t="s">
        <v>2453</v>
      </c>
      <c r="MEZ3" s="537"/>
      <c r="MFA3" s="537"/>
      <c r="MFB3" s="537"/>
      <c r="MFC3" s="537"/>
      <c r="MFD3" s="537"/>
      <c r="MFE3" s="537"/>
      <c r="MFF3" s="537"/>
      <c r="MFG3" s="537" t="s">
        <v>2453</v>
      </c>
      <c r="MFH3" s="537"/>
      <c r="MFI3" s="537"/>
      <c r="MFJ3" s="537"/>
      <c r="MFK3" s="537"/>
      <c r="MFL3" s="537"/>
      <c r="MFM3" s="537"/>
      <c r="MFN3" s="537"/>
      <c r="MFO3" s="537" t="s">
        <v>2453</v>
      </c>
      <c r="MFP3" s="537"/>
      <c r="MFQ3" s="537"/>
      <c r="MFR3" s="537"/>
      <c r="MFS3" s="537"/>
      <c r="MFT3" s="537"/>
      <c r="MFU3" s="537"/>
      <c r="MFV3" s="537"/>
      <c r="MFW3" s="537" t="s">
        <v>2453</v>
      </c>
      <c r="MFX3" s="537"/>
      <c r="MFY3" s="537"/>
      <c r="MFZ3" s="537"/>
      <c r="MGA3" s="537"/>
      <c r="MGB3" s="537"/>
      <c r="MGC3" s="537"/>
      <c r="MGD3" s="537"/>
      <c r="MGE3" s="537" t="s">
        <v>2453</v>
      </c>
      <c r="MGF3" s="537"/>
      <c r="MGG3" s="537"/>
      <c r="MGH3" s="537"/>
      <c r="MGI3" s="537"/>
      <c r="MGJ3" s="537"/>
      <c r="MGK3" s="537"/>
      <c r="MGL3" s="537"/>
      <c r="MGM3" s="537" t="s">
        <v>2453</v>
      </c>
      <c r="MGN3" s="537"/>
      <c r="MGO3" s="537"/>
      <c r="MGP3" s="537"/>
      <c r="MGQ3" s="537"/>
      <c r="MGR3" s="537"/>
      <c r="MGS3" s="537"/>
      <c r="MGT3" s="537"/>
      <c r="MGU3" s="537" t="s">
        <v>2453</v>
      </c>
      <c r="MGV3" s="537"/>
      <c r="MGW3" s="537"/>
      <c r="MGX3" s="537"/>
      <c r="MGY3" s="537"/>
      <c r="MGZ3" s="537"/>
      <c r="MHA3" s="537"/>
      <c r="MHB3" s="537"/>
      <c r="MHC3" s="537" t="s">
        <v>2453</v>
      </c>
      <c r="MHD3" s="537"/>
      <c r="MHE3" s="537"/>
      <c r="MHF3" s="537"/>
      <c r="MHG3" s="537"/>
      <c r="MHH3" s="537"/>
      <c r="MHI3" s="537"/>
      <c r="MHJ3" s="537"/>
      <c r="MHK3" s="537" t="s">
        <v>2453</v>
      </c>
      <c r="MHL3" s="537"/>
      <c r="MHM3" s="537"/>
      <c r="MHN3" s="537"/>
      <c r="MHO3" s="537"/>
      <c r="MHP3" s="537"/>
      <c r="MHQ3" s="537"/>
      <c r="MHR3" s="537"/>
      <c r="MHS3" s="537" t="s">
        <v>2453</v>
      </c>
      <c r="MHT3" s="537"/>
      <c r="MHU3" s="537"/>
      <c r="MHV3" s="537"/>
      <c r="MHW3" s="537"/>
      <c r="MHX3" s="537"/>
      <c r="MHY3" s="537"/>
      <c r="MHZ3" s="537"/>
      <c r="MIA3" s="537" t="s">
        <v>2453</v>
      </c>
      <c r="MIB3" s="537"/>
      <c r="MIC3" s="537"/>
      <c r="MID3" s="537"/>
      <c r="MIE3" s="537"/>
      <c r="MIF3" s="537"/>
      <c r="MIG3" s="537"/>
      <c r="MIH3" s="537"/>
      <c r="MII3" s="537" t="s">
        <v>2453</v>
      </c>
      <c r="MIJ3" s="537"/>
      <c r="MIK3" s="537"/>
      <c r="MIL3" s="537"/>
      <c r="MIM3" s="537"/>
      <c r="MIN3" s="537"/>
      <c r="MIO3" s="537"/>
      <c r="MIP3" s="537"/>
      <c r="MIQ3" s="537" t="s">
        <v>2453</v>
      </c>
      <c r="MIR3" s="537"/>
      <c r="MIS3" s="537"/>
      <c r="MIT3" s="537"/>
      <c r="MIU3" s="537"/>
      <c r="MIV3" s="537"/>
      <c r="MIW3" s="537"/>
      <c r="MIX3" s="537"/>
      <c r="MIY3" s="537" t="s">
        <v>2453</v>
      </c>
      <c r="MIZ3" s="537"/>
      <c r="MJA3" s="537"/>
      <c r="MJB3" s="537"/>
      <c r="MJC3" s="537"/>
      <c r="MJD3" s="537"/>
      <c r="MJE3" s="537"/>
      <c r="MJF3" s="537"/>
      <c r="MJG3" s="537" t="s">
        <v>2453</v>
      </c>
      <c r="MJH3" s="537"/>
      <c r="MJI3" s="537"/>
      <c r="MJJ3" s="537"/>
      <c r="MJK3" s="537"/>
      <c r="MJL3" s="537"/>
      <c r="MJM3" s="537"/>
      <c r="MJN3" s="537"/>
      <c r="MJO3" s="537" t="s">
        <v>2453</v>
      </c>
      <c r="MJP3" s="537"/>
      <c r="MJQ3" s="537"/>
      <c r="MJR3" s="537"/>
      <c r="MJS3" s="537"/>
      <c r="MJT3" s="537"/>
      <c r="MJU3" s="537"/>
      <c r="MJV3" s="537"/>
      <c r="MJW3" s="537" t="s">
        <v>2453</v>
      </c>
      <c r="MJX3" s="537"/>
      <c r="MJY3" s="537"/>
      <c r="MJZ3" s="537"/>
      <c r="MKA3" s="537"/>
      <c r="MKB3" s="537"/>
      <c r="MKC3" s="537"/>
      <c r="MKD3" s="537"/>
      <c r="MKE3" s="537" t="s">
        <v>2453</v>
      </c>
      <c r="MKF3" s="537"/>
      <c r="MKG3" s="537"/>
      <c r="MKH3" s="537"/>
      <c r="MKI3" s="537"/>
      <c r="MKJ3" s="537"/>
      <c r="MKK3" s="537"/>
      <c r="MKL3" s="537"/>
      <c r="MKM3" s="537" t="s">
        <v>2453</v>
      </c>
      <c r="MKN3" s="537"/>
      <c r="MKO3" s="537"/>
      <c r="MKP3" s="537"/>
      <c r="MKQ3" s="537"/>
      <c r="MKR3" s="537"/>
      <c r="MKS3" s="537"/>
      <c r="MKT3" s="537"/>
      <c r="MKU3" s="537" t="s">
        <v>2453</v>
      </c>
      <c r="MKV3" s="537"/>
      <c r="MKW3" s="537"/>
      <c r="MKX3" s="537"/>
      <c r="MKY3" s="537"/>
      <c r="MKZ3" s="537"/>
      <c r="MLA3" s="537"/>
      <c r="MLB3" s="537"/>
      <c r="MLC3" s="537" t="s">
        <v>2453</v>
      </c>
      <c r="MLD3" s="537"/>
      <c r="MLE3" s="537"/>
      <c r="MLF3" s="537"/>
      <c r="MLG3" s="537"/>
      <c r="MLH3" s="537"/>
      <c r="MLI3" s="537"/>
      <c r="MLJ3" s="537"/>
      <c r="MLK3" s="537" t="s">
        <v>2453</v>
      </c>
      <c r="MLL3" s="537"/>
      <c r="MLM3" s="537"/>
      <c r="MLN3" s="537"/>
      <c r="MLO3" s="537"/>
      <c r="MLP3" s="537"/>
      <c r="MLQ3" s="537"/>
      <c r="MLR3" s="537"/>
      <c r="MLS3" s="537" t="s">
        <v>2453</v>
      </c>
      <c r="MLT3" s="537"/>
      <c r="MLU3" s="537"/>
      <c r="MLV3" s="537"/>
      <c r="MLW3" s="537"/>
      <c r="MLX3" s="537"/>
      <c r="MLY3" s="537"/>
      <c r="MLZ3" s="537"/>
      <c r="MMA3" s="537" t="s">
        <v>2453</v>
      </c>
      <c r="MMB3" s="537"/>
      <c r="MMC3" s="537"/>
      <c r="MMD3" s="537"/>
      <c r="MME3" s="537"/>
      <c r="MMF3" s="537"/>
      <c r="MMG3" s="537"/>
      <c r="MMH3" s="537"/>
      <c r="MMI3" s="537" t="s">
        <v>2453</v>
      </c>
      <c r="MMJ3" s="537"/>
      <c r="MMK3" s="537"/>
      <c r="MML3" s="537"/>
      <c r="MMM3" s="537"/>
      <c r="MMN3" s="537"/>
      <c r="MMO3" s="537"/>
      <c r="MMP3" s="537"/>
      <c r="MMQ3" s="537" t="s">
        <v>2453</v>
      </c>
      <c r="MMR3" s="537"/>
      <c r="MMS3" s="537"/>
      <c r="MMT3" s="537"/>
      <c r="MMU3" s="537"/>
      <c r="MMV3" s="537"/>
      <c r="MMW3" s="537"/>
      <c r="MMX3" s="537"/>
      <c r="MMY3" s="537" t="s">
        <v>2453</v>
      </c>
      <c r="MMZ3" s="537"/>
      <c r="MNA3" s="537"/>
      <c r="MNB3" s="537"/>
      <c r="MNC3" s="537"/>
      <c r="MND3" s="537"/>
      <c r="MNE3" s="537"/>
      <c r="MNF3" s="537"/>
      <c r="MNG3" s="537" t="s">
        <v>2453</v>
      </c>
      <c r="MNH3" s="537"/>
      <c r="MNI3" s="537"/>
      <c r="MNJ3" s="537"/>
      <c r="MNK3" s="537"/>
      <c r="MNL3" s="537"/>
      <c r="MNM3" s="537"/>
      <c r="MNN3" s="537"/>
      <c r="MNO3" s="537" t="s">
        <v>2453</v>
      </c>
      <c r="MNP3" s="537"/>
      <c r="MNQ3" s="537"/>
      <c r="MNR3" s="537"/>
      <c r="MNS3" s="537"/>
      <c r="MNT3" s="537"/>
      <c r="MNU3" s="537"/>
      <c r="MNV3" s="537"/>
      <c r="MNW3" s="537" t="s">
        <v>2453</v>
      </c>
      <c r="MNX3" s="537"/>
      <c r="MNY3" s="537"/>
      <c r="MNZ3" s="537"/>
      <c r="MOA3" s="537"/>
      <c r="MOB3" s="537"/>
      <c r="MOC3" s="537"/>
      <c r="MOD3" s="537"/>
      <c r="MOE3" s="537" t="s">
        <v>2453</v>
      </c>
      <c r="MOF3" s="537"/>
      <c r="MOG3" s="537"/>
      <c r="MOH3" s="537"/>
      <c r="MOI3" s="537"/>
      <c r="MOJ3" s="537"/>
      <c r="MOK3" s="537"/>
      <c r="MOL3" s="537"/>
      <c r="MOM3" s="537" t="s">
        <v>2453</v>
      </c>
      <c r="MON3" s="537"/>
      <c r="MOO3" s="537"/>
      <c r="MOP3" s="537"/>
      <c r="MOQ3" s="537"/>
      <c r="MOR3" s="537"/>
      <c r="MOS3" s="537"/>
      <c r="MOT3" s="537"/>
      <c r="MOU3" s="537" t="s">
        <v>2453</v>
      </c>
      <c r="MOV3" s="537"/>
      <c r="MOW3" s="537"/>
      <c r="MOX3" s="537"/>
      <c r="MOY3" s="537"/>
      <c r="MOZ3" s="537"/>
      <c r="MPA3" s="537"/>
      <c r="MPB3" s="537"/>
      <c r="MPC3" s="537" t="s">
        <v>2453</v>
      </c>
      <c r="MPD3" s="537"/>
      <c r="MPE3" s="537"/>
      <c r="MPF3" s="537"/>
      <c r="MPG3" s="537"/>
      <c r="MPH3" s="537"/>
      <c r="MPI3" s="537"/>
      <c r="MPJ3" s="537"/>
      <c r="MPK3" s="537" t="s">
        <v>2453</v>
      </c>
      <c r="MPL3" s="537"/>
      <c r="MPM3" s="537"/>
      <c r="MPN3" s="537"/>
      <c r="MPO3" s="537"/>
      <c r="MPP3" s="537"/>
      <c r="MPQ3" s="537"/>
      <c r="MPR3" s="537"/>
      <c r="MPS3" s="537" t="s">
        <v>2453</v>
      </c>
      <c r="MPT3" s="537"/>
      <c r="MPU3" s="537"/>
      <c r="MPV3" s="537"/>
      <c r="MPW3" s="537"/>
      <c r="MPX3" s="537"/>
      <c r="MPY3" s="537"/>
      <c r="MPZ3" s="537"/>
      <c r="MQA3" s="537" t="s">
        <v>2453</v>
      </c>
      <c r="MQB3" s="537"/>
      <c r="MQC3" s="537"/>
      <c r="MQD3" s="537"/>
      <c r="MQE3" s="537"/>
      <c r="MQF3" s="537"/>
      <c r="MQG3" s="537"/>
      <c r="MQH3" s="537"/>
      <c r="MQI3" s="537" t="s">
        <v>2453</v>
      </c>
      <c r="MQJ3" s="537"/>
      <c r="MQK3" s="537"/>
      <c r="MQL3" s="537"/>
      <c r="MQM3" s="537"/>
      <c r="MQN3" s="537"/>
      <c r="MQO3" s="537"/>
      <c r="MQP3" s="537"/>
      <c r="MQQ3" s="537" t="s">
        <v>2453</v>
      </c>
      <c r="MQR3" s="537"/>
      <c r="MQS3" s="537"/>
      <c r="MQT3" s="537"/>
      <c r="MQU3" s="537"/>
      <c r="MQV3" s="537"/>
      <c r="MQW3" s="537"/>
      <c r="MQX3" s="537"/>
      <c r="MQY3" s="537" t="s">
        <v>2453</v>
      </c>
      <c r="MQZ3" s="537"/>
      <c r="MRA3" s="537"/>
      <c r="MRB3" s="537"/>
      <c r="MRC3" s="537"/>
      <c r="MRD3" s="537"/>
      <c r="MRE3" s="537"/>
      <c r="MRF3" s="537"/>
      <c r="MRG3" s="537" t="s">
        <v>2453</v>
      </c>
      <c r="MRH3" s="537"/>
      <c r="MRI3" s="537"/>
      <c r="MRJ3" s="537"/>
      <c r="MRK3" s="537"/>
      <c r="MRL3" s="537"/>
      <c r="MRM3" s="537"/>
      <c r="MRN3" s="537"/>
      <c r="MRO3" s="537" t="s">
        <v>2453</v>
      </c>
      <c r="MRP3" s="537"/>
      <c r="MRQ3" s="537"/>
      <c r="MRR3" s="537"/>
      <c r="MRS3" s="537"/>
      <c r="MRT3" s="537"/>
      <c r="MRU3" s="537"/>
      <c r="MRV3" s="537"/>
      <c r="MRW3" s="537" t="s">
        <v>2453</v>
      </c>
      <c r="MRX3" s="537"/>
      <c r="MRY3" s="537"/>
      <c r="MRZ3" s="537"/>
      <c r="MSA3" s="537"/>
      <c r="MSB3" s="537"/>
      <c r="MSC3" s="537"/>
      <c r="MSD3" s="537"/>
      <c r="MSE3" s="537" t="s">
        <v>2453</v>
      </c>
      <c r="MSF3" s="537"/>
      <c r="MSG3" s="537"/>
      <c r="MSH3" s="537"/>
      <c r="MSI3" s="537"/>
      <c r="MSJ3" s="537"/>
      <c r="MSK3" s="537"/>
      <c r="MSL3" s="537"/>
      <c r="MSM3" s="537" t="s">
        <v>2453</v>
      </c>
      <c r="MSN3" s="537"/>
      <c r="MSO3" s="537"/>
      <c r="MSP3" s="537"/>
      <c r="MSQ3" s="537"/>
      <c r="MSR3" s="537"/>
      <c r="MSS3" s="537"/>
      <c r="MST3" s="537"/>
      <c r="MSU3" s="537" t="s">
        <v>2453</v>
      </c>
      <c r="MSV3" s="537"/>
      <c r="MSW3" s="537"/>
      <c r="MSX3" s="537"/>
      <c r="MSY3" s="537"/>
      <c r="MSZ3" s="537"/>
      <c r="MTA3" s="537"/>
      <c r="MTB3" s="537"/>
      <c r="MTC3" s="537" t="s">
        <v>2453</v>
      </c>
      <c r="MTD3" s="537"/>
      <c r="MTE3" s="537"/>
      <c r="MTF3" s="537"/>
      <c r="MTG3" s="537"/>
      <c r="MTH3" s="537"/>
      <c r="MTI3" s="537"/>
      <c r="MTJ3" s="537"/>
      <c r="MTK3" s="537" t="s">
        <v>2453</v>
      </c>
      <c r="MTL3" s="537"/>
      <c r="MTM3" s="537"/>
      <c r="MTN3" s="537"/>
      <c r="MTO3" s="537"/>
      <c r="MTP3" s="537"/>
      <c r="MTQ3" s="537"/>
      <c r="MTR3" s="537"/>
      <c r="MTS3" s="537" t="s">
        <v>2453</v>
      </c>
      <c r="MTT3" s="537"/>
      <c r="MTU3" s="537"/>
      <c r="MTV3" s="537"/>
      <c r="MTW3" s="537"/>
      <c r="MTX3" s="537"/>
      <c r="MTY3" s="537"/>
      <c r="MTZ3" s="537"/>
      <c r="MUA3" s="537" t="s">
        <v>2453</v>
      </c>
      <c r="MUB3" s="537"/>
      <c r="MUC3" s="537"/>
      <c r="MUD3" s="537"/>
      <c r="MUE3" s="537"/>
      <c r="MUF3" s="537"/>
      <c r="MUG3" s="537"/>
      <c r="MUH3" s="537"/>
      <c r="MUI3" s="537" t="s">
        <v>2453</v>
      </c>
      <c r="MUJ3" s="537"/>
      <c r="MUK3" s="537"/>
      <c r="MUL3" s="537"/>
      <c r="MUM3" s="537"/>
      <c r="MUN3" s="537"/>
      <c r="MUO3" s="537"/>
      <c r="MUP3" s="537"/>
      <c r="MUQ3" s="537" t="s">
        <v>2453</v>
      </c>
      <c r="MUR3" s="537"/>
      <c r="MUS3" s="537"/>
      <c r="MUT3" s="537"/>
      <c r="MUU3" s="537"/>
      <c r="MUV3" s="537"/>
      <c r="MUW3" s="537"/>
      <c r="MUX3" s="537"/>
      <c r="MUY3" s="537" t="s">
        <v>2453</v>
      </c>
      <c r="MUZ3" s="537"/>
      <c r="MVA3" s="537"/>
      <c r="MVB3" s="537"/>
      <c r="MVC3" s="537"/>
      <c r="MVD3" s="537"/>
      <c r="MVE3" s="537"/>
      <c r="MVF3" s="537"/>
      <c r="MVG3" s="537" t="s">
        <v>2453</v>
      </c>
      <c r="MVH3" s="537"/>
      <c r="MVI3" s="537"/>
      <c r="MVJ3" s="537"/>
      <c r="MVK3" s="537"/>
      <c r="MVL3" s="537"/>
      <c r="MVM3" s="537"/>
      <c r="MVN3" s="537"/>
      <c r="MVO3" s="537" t="s">
        <v>2453</v>
      </c>
      <c r="MVP3" s="537"/>
      <c r="MVQ3" s="537"/>
      <c r="MVR3" s="537"/>
      <c r="MVS3" s="537"/>
      <c r="MVT3" s="537"/>
      <c r="MVU3" s="537"/>
      <c r="MVV3" s="537"/>
      <c r="MVW3" s="537" t="s">
        <v>2453</v>
      </c>
      <c r="MVX3" s="537"/>
      <c r="MVY3" s="537"/>
      <c r="MVZ3" s="537"/>
      <c r="MWA3" s="537"/>
      <c r="MWB3" s="537"/>
      <c r="MWC3" s="537"/>
      <c r="MWD3" s="537"/>
      <c r="MWE3" s="537" t="s">
        <v>2453</v>
      </c>
      <c r="MWF3" s="537"/>
      <c r="MWG3" s="537"/>
      <c r="MWH3" s="537"/>
      <c r="MWI3" s="537"/>
      <c r="MWJ3" s="537"/>
      <c r="MWK3" s="537"/>
      <c r="MWL3" s="537"/>
      <c r="MWM3" s="537" t="s">
        <v>2453</v>
      </c>
      <c r="MWN3" s="537"/>
      <c r="MWO3" s="537"/>
      <c r="MWP3" s="537"/>
      <c r="MWQ3" s="537"/>
      <c r="MWR3" s="537"/>
      <c r="MWS3" s="537"/>
      <c r="MWT3" s="537"/>
      <c r="MWU3" s="537" t="s">
        <v>2453</v>
      </c>
      <c r="MWV3" s="537"/>
      <c r="MWW3" s="537"/>
      <c r="MWX3" s="537"/>
      <c r="MWY3" s="537"/>
      <c r="MWZ3" s="537"/>
      <c r="MXA3" s="537"/>
      <c r="MXB3" s="537"/>
      <c r="MXC3" s="537" t="s">
        <v>2453</v>
      </c>
      <c r="MXD3" s="537"/>
      <c r="MXE3" s="537"/>
      <c r="MXF3" s="537"/>
      <c r="MXG3" s="537"/>
      <c r="MXH3" s="537"/>
      <c r="MXI3" s="537"/>
      <c r="MXJ3" s="537"/>
      <c r="MXK3" s="537" t="s">
        <v>2453</v>
      </c>
      <c r="MXL3" s="537"/>
      <c r="MXM3" s="537"/>
      <c r="MXN3" s="537"/>
      <c r="MXO3" s="537"/>
      <c r="MXP3" s="537"/>
      <c r="MXQ3" s="537"/>
      <c r="MXR3" s="537"/>
      <c r="MXS3" s="537" t="s">
        <v>2453</v>
      </c>
      <c r="MXT3" s="537"/>
      <c r="MXU3" s="537"/>
      <c r="MXV3" s="537"/>
      <c r="MXW3" s="537"/>
      <c r="MXX3" s="537"/>
      <c r="MXY3" s="537"/>
      <c r="MXZ3" s="537"/>
      <c r="MYA3" s="537" t="s">
        <v>2453</v>
      </c>
      <c r="MYB3" s="537"/>
      <c r="MYC3" s="537"/>
      <c r="MYD3" s="537"/>
      <c r="MYE3" s="537"/>
      <c r="MYF3" s="537"/>
      <c r="MYG3" s="537"/>
      <c r="MYH3" s="537"/>
      <c r="MYI3" s="537" t="s">
        <v>2453</v>
      </c>
      <c r="MYJ3" s="537"/>
      <c r="MYK3" s="537"/>
      <c r="MYL3" s="537"/>
      <c r="MYM3" s="537"/>
      <c r="MYN3" s="537"/>
      <c r="MYO3" s="537"/>
      <c r="MYP3" s="537"/>
      <c r="MYQ3" s="537" t="s">
        <v>2453</v>
      </c>
      <c r="MYR3" s="537"/>
      <c r="MYS3" s="537"/>
      <c r="MYT3" s="537"/>
      <c r="MYU3" s="537"/>
      <c r="MYV3" s="537"/>
      <c r="MYW3" s="537"/>
      <c r="MYX3" s="537"/>
      <c r="MYY3" s="537" t="s">
        <v>2453</v>
      </c>
      <c r="MYZ3" s="537"/>
      <c r="MZA3" s="537"/>
      <c r="MZB3" s="537"/>
      <c r="MZC3" s="537"/>
      <c r="MZD3" s="537"/>
      <c r="MZE3" s="537"/>
      <c r="MZF3" s="537"/>
      <c r="MZG3" s="537" t="s">
        <v>2453</v>
      </c>
      <c r="MZH3" s="537"/>
      <c r="MZI3" s="537"/>
      <c r="MZJ3" s="537"/>
      <c r="MZK3" s="537"/>
      <c r="MZL3" s="537"/>
      <c r="MZM3" s="537"/>
      <c r="MZN3" s="537"/>
      <c r="MZO3" s="537" t="s">
        <v>2453</v>
      </c>
      <c r="MZP3" s="537"/>
      <c r="MZQ3" s="537"/>
      <c r="MZR3" s="537"/>
      <c r="MZS3" s="537"/>
      <c r="MZT3" s="537"/>
      <c r="MZU3" s="537"/>
      <c r="MZV3" s="537"/>
      <c r="MZW3" s="537" t="s">
        <v>2453</v>
      </c>
      <c r="MZX3" s="537"/>
      <c r="MZY3" s="537"/>
      <c r="MZZ3" s="537"/>
      <c r="NAA3" s="537"/>
      <c r="NAB3" s="537"/>
      <c r="NAC3" s="537"/>
      <c r="NAD3" s="537"/>
      <c r="NAE3" s="537" t="s">
        <v>2453</v>
      </c>
      <c r="NAF3" s="537"/>
      <c r="NAG3" s="537"/>
      <c r="NAH3" s="537"/>
      <c r="NAI3" s="537"/>
      <c r="NAJ3" s="537"/>
      <c r="NAK3" s="537"/>
      <c r="NAL3" s="537"/>
      <c r="NAM3" s="537" t="s">
        <v>2453</v>
      </c>
      <c r="NAN3" s="537"/>
      <c r="NAO3" s="537"/>
      <c r="NAP3" s="537"/>
      <c r="NAQ3" s="537"/>
      <c r="NAR3" s="537"/>
      <c r="NAS3" s="537"/>
      <c r="NAT3" s="537"/>
      <c r="NAU3" s="537" t="s">
        <v>2453</v>
      </c>
      <c r="NAV3" s="537"/>
      <c r="NAW3" s="537"/>
      <c r="NAX3" s="537"/>
      <c r="NAY3" s="537"/>
      <c r="NAZ3" s="537"/>
      <c r="NBA3" s="537"/>
      <c r="NBB3" s="537"/>
      <c r="NBC3" s="537" t="s">
        <v>2453</v>
      </c>
      <c r="NBD3" s="537"/>
      <c r="NBE3" s="537"/>
      <c r="NBF3" s="537"/>
      <c r="NBG3" s="537"/>
      <c r="NBH3" s="537"/>
      <c r="NBI3" s="537"/>
      <c r="NBJ3" s="537"/>
      <c r="NBK3" s="537" t="s">
        <v>2453</v>
      </c>
      <c r="NBL3" s="537"/>
      <c r="NBM3" s="537"/>
      <c r="NBN3" s="537"/>
      <c r="NBO3" s="537"/>
      <c r="NBP3" s="537"/>
      <c r="NBQ3" s="537"/>
      <c r="NBR3" s="537"/>
      <c r="NBS3" s="537" t="s">
        <v>2453</v>
      </c>
      <c r="NBT3" s="537"/>
      <c r="NBU3" s="537"/>
      <c r="NBV3" s="537"/>
      <c r="NBW3" s="537"/>
      <c r="NBX3" s="537"/>
      <c r="NBY3" s="537"/>
      <c r="NBZ3" s="537"/>
      <c r="NCA3" s="537" t="s">
        <v>2453</v>
      </c>
      <c r="NCB3" s="537"/>
      <c r="NCC3" s="537"/>
      <c r="NCD3" s="537"/>
      <c r="NCE3" s="537"/>
      <c r="NCF3" s="537"/>
      <c r="NCG3" s="537"/>
      <c r="NCH3" s="537"/>
      <c r="NCI3" s="537" t="s">
        <v>2453</v>
      </c>
      <c r="NCJ3" s="537"/>
      <c r="NCK3" s="537"/>
      <c r="NCL3" s="537"/>
      <c r="NCM3" s="537"/>
      <c r="NCN3" s="537"/>
      <c r="NCO3" s="537"/>
      <c r="NCP3" s="537"/>
      <c r="NCQ3" s="537" t="s">
        <v>2453</v>
      </c>
      <c r="NCR3" s="537"/>
      <c r="NCS3" s="537"/>
      <c r="NCT3" s="537"/>
      <c r="NCU3" s="537"/>
      <c r="NCV3" s="537"/>
      <c r="NCW3" s="537"/>
      <c r="NCX3" s="537"/>
      <c r="NCY3" s="537" t="s">
        <v>2453</v>
      </c>
      <c r="NCZ3" s="537"/>
      <c r="NDA3" s="537"/>
      <c r="NDB3" s="537"/>
      <c r="NDC3" s="537"/>
      <c r="NDD3" s="537"/>
      <c r="NDE3" s="537"/>
      <c r="NDF3" s="537"/>
      <c r="NDG3" s="537" t="s">
        <v>2453</v>
      </c>
      <c r="NDH3" s="537"/>
      <c r="NDI3" s="537"/>
      <c r="NDJ3" s="537"/>
      <c r="NDK3" s="537"/>
      <c r="NDL3" s="537"/>
      <c r="NDM3" s="537"/>
      <c r="NDN3" s="537"/>
      <c r="NDO3" s="537" t="s">
        <v>2453</v>
      </c>
      <c r="NDP3" s="537"/>
      <c r="NDQ3" s="537"/>
      <c r="NDR3" s="537"/>
      <c r="NDS3" s="537"/>
      <c r="NDT3" s="537"/>
      <c r="NDU3" s="537"/>
      <c r="NDV3" s="537"/>
      <c r="NDW3" s="537" t="s">
        <v>2453</v>
      </c>
      <c r="NDX3" s="537"/>
      <c r="NDY3" s="537"/>
      <c r="NDZ3" s="537"/>
      <c r="NEA3" s="537"/>
      <c r="NEB3" s="537"/>
      <c r="NEC3" s="537"/>
      <c r="NED3" s="537"/>
      <c r="NEE3" s="537" t="s">
        <v>2453</v>
      </c>
      <c r="NEF3" s="537"/>
      <c r="NEG3" s="537"/>
      <c r="NEH3" s="537"/>
      <c r="NEI3" s="537"/>
      <c r="NEJ3" s="537"/>
      <c r="NEK3" s="537"/>
      <c r="NEL3" s="537"/>
      <c r="NEM3" s="537" t="s">
        <v>2453</v>
      </c>
      <c r="NEN3" s="537"/>
      <c r="NEO3" s="537"/>
      <c r="NEP3" s="537"/>
      <c r="NEQ3" s="537"/>
      <c r="NER3" s="537"/>
      <c r="NES3" s="537"/>
      <c r="NET3" s="537"/>
      <c r="NEU3" s="537" t="s">
        <v>2453</v>
      </c>
      <c r="NEV3" s="537"/>
      <c r="NEW3" s="537"/>
      <c r="NEX3" s="537"/>
      <c r="NEY3" s="537"/>
      <c r="NEZ3" s="537"/>
      <c r="NFA3" s="537"/>
      <c r="NFB3" s="537"/>
      <c r="NFC3" s="537" t="s">
        <v>2453</v>
      </c>
      <c r="NFD3" s="537"/>
      <c r="NFE3" s="537"/>
      <c r="NFF3" s="537"/>
      <c r="NFG3" s="537"/>
      <c r="NFH3" s="537"/>
      <c r="NFI3" s="537"/>
      <c r="NFJ3" s="537"/>
      <c r="NFK3" s="537" t="s">
        <v>2453</v>
      </c>
      <c r="NFL3" s="537"/>
      <c r="NFM3" s="537"/>
      <c r="NFN3" s="537"/>
      <c r="NFO3" s="537"/>
      <c r="NFP3" s="537"/>
      <c r="NFQ3" s="537"/>
      <c r="NFR3" s="537"/>
      <c r="NFS3" s="537" t="s">
        <v>2453</v>
      </c>
      <c r="NFT3" s="537"/>
      <c r="NFU3" s="537"/>
      <c r="NFV3" s="537"/>
      <c r="NFW3" s="537"/>
      <c r="NFX3" s="537"/>
      <c r="NFY3" s="537"/>
      <c r="NFZ3" s="537"/>
      <c r="NGA3" s="537" t="s">
        <v>2453</v>
      </c>
      <c r="NGB3" s="537"/>
      <c r="NGC3" s="537"/>
      <c r="NGD3" s="537"/>
      <c r="NGE3" s="537"/>
      <c r="NGF3" s="537"/>
      <c r="NGG3" s="537"/>
      <c r="NGH3" s="537"/>
      <c r="NGI3" s="537" t="s">
        <v>2453</v>
      </c>
      <c r="NGJ3" s="537"/>
      <c r="NGK3" s="537"/>
      <c r="NGL3" s="537"/>
      <c r="NGM3" s="537"/>
      <c r="NGN3" s="537"/>
      <c r="NGO3" s="537"/>
      <c r="NGP3" s="537"/>
      <c r="NGQ3" s="537" t="s">
        <v>2453</v>
      </c>
      <c r="NGR3" s="537"/>
      <c r="NGS3" s="537"/>
      <c r="NGT3" s="537"/>
      <c r="NGU3" s="537"/>
      <c r="NGV3" s="537"/>
      <c r="NGW3" s="537"/>
      <c r="NGX3" s="537"/>
      <c r="NGY3" s="537" t="s">
        <v>2453</v>
      </c>
      <c r="NGZ3" s="537"/>
      <c r="NHA3" s="537"/>
      <c r="NHB3" s="537"/>
      <c r="NHC3" s="537"/>
      <c r="NHD3" s="537"/>
      <c r="NHE3" s="537"/>
      <c r="NHF3" s="537"/>
      <c r="NHG3" s="537" t="s">
        <v>2453</v>
      </c>
      <c r="NHH3" s="537"/>
      <c r="NHI3" s="537"/>
      <c r="NHJ3" s="537"/>
      <c r="NHK3" s="537"/>
      <c r="NHL3" s="537"/>
      <c r="NHM3" s="537"/>
      <c r="NHN3" s="537"/>
      <c r="NHO3" s="537" t="s">
        <v>2453</v>
      </c>
      <c r="NHP3" s="537"/>
      <c r="NHQ3" s="537"/>
      <c r="NHR3" s="537"/>
      <c r="NHS3" s="537"/>
      <c r="NHT3" s="537"/>
      <c r="NHU3" s="537"/>
      <c r="NHV3" s="537"/>
      <c r="NHW3" s="537" t="s">
        <v>2453</v>
      </c>
      <c r="NHX3" s="537"/>
      <c r="NHY3" s="537"/>
      <c r="NHZ3" s="537"/>
      <c r="NIA3" s="537"/>
      <c r="NIB3" s="537"/>
      <c r="NIC3" s="537"/>
      <c r="NID3" s="537"/>
      <c r="NIE3" s="537" t="s">
        <v>2453</v>
      </c>
      <c r="NIF3" s="537"/>
      <c r="NIG3" s="537"/>
      <c r="NIH3" s="537"/>
      <c r="NII3" s="537"/>
      <c r="NIJ3" s="537"/>
      <c r="NIK3" s="537"/>
      <c r="NIL3" s="537"/>
      <c r="NIM3" s="537" t="s">
        <v>2453</v>
      </c>
      <c r="NIN3" s="537"/>
      <c r="NIO3" s="537"/>
      <c r="NIP3" s="537"/>
      <c r="NIQ3" s="537"/>
      <c r="NIR3" s="537"/>
      <c r="NIS3" s="537"/>
      <c r="NIT3" s="537"/>
      <c r="NIU3" s="537" t="s">
        <v>2453</v>
      </c>
      <c r="NIV3" s="537"/>
      <c r="NIW3" s="537"/>
      <c r="NIX3" s="537"/>
      <c r="NIY3" s="537"/>
      <c r="NIZ3" s="537"/>
      <c r="NJA3" s="537"/>
      <c r="NJB3" s="537"/>
      <c r="NJC3" s="537" t="s">
        <v>2453</v>
      </c>
      <c r="NJD3" s="537"/>
      <c r="NJE3" s="537"/>
      <c r="NJF3" s="537"/>
      <c r="NJG3" s="537"/>
      <c r="NJH3" s="537"/>
      <c r="NJI3" s="537"/>
      <c r="NJJ3" s="537"/>
      <c r="NJK3" s="537" t="s">
        <v>2453</v>
      </c>
      <c r="NJL3" s="537"/>
      <c r="NJM3" s="537"/>
      <c r="NJN3" s="537"/>
      <c r="NJO3" s="537"/>
      <c r="NJP3" s="537"/>
      <c r="NJQ3" s="537"/>
      <c r="NJR3" s="537"/>
      <c r="NJS3" s="537" t="s">
        <v>2453</v>
      </c>
      <c r="NJT3" s="537"/>
      <c r="NJU3" s="537"/>
      <c r="NJV3" s="537"/>
      <c r="NJW3" s="537"/>
      <c r="NJX3" s="537"/>
      <c r="NJY3" s="537"/>
      <c r="NJZ3" s="537"/>
      <c r="NKA3" s="537" t="s">
        <v>2453</v>
      </c>
      <c r="NKB3" s="537"/>
      <c r="NKC3" s="537"/>
      <c r="NKD3" s="537"/>
      <c r="NKE3" s="537"/>
      <c r="NKF3" s="537"/>
      <c r="NKG3" s="537"/>
      <c r="NKH3" s="537"/>
      <c r="NKI3" s="537" t="s">
        <v>2453</v>
      </c>
      <c r="NKJ3" s="537"/>
      <c r="NKK3" s="537"/>
      <c r="NKL3" s="537"/>
      <c r="NKM3" s="537"/>
      <c r="NKN3" s="537"/>
      <c r="NKO3" s="537"/>
      <c r="NKP3" s="537"/>
      <c r="NKQ3" s="537" t="s">
        <v>2453</v>
      </c>
      <c r="NKR3" s="537"/>
      <c r="NKS3" s="537"/>
      <c r="NKT3" s="537"/>
      <c r="NKU3" s="537"/>
      <c r="NKV3" s="537"/>
      <c r="NKW3" s="537"/>
      <c r="NKX3" s="537"/>
      <c r="NKY3" s="537" t="s">
        <v>2453</v>
      </c>
      <c r="NKZ3" s="537"/>
      <c r="NLA3" s="537"/>
      <c r="NLB3" s="537"/>
      <c r="NLC3" s="537"/>
      <c r="NLD3" s="537"/>
      <c r="NLE3" s="537"/>
      <c r="NLF3" s="537"/>
      <c r="NLG3" s="537" t="s">
        <v>2453</v>
      </c>
      <c r="NLH3" s="537"/>
      <c r="NLI3" s="537"/>
      <c r="NLJ3" s="537"/>
      <c r="NLK3" s="537"/>
      <c r="NLL3" s="537"/>
      <c r="NLM3" s="537"/>
      <c r="NLN3" s="537"/>
      <c r="NLO3" s="537" t="s">
        <v>2453</v>
      </c>
      <c r="NLP3" s="537"/>
      <c r="NLQ3" s="537"/>
      <c r="NLR3" s="537"/>
      <c r="NLS3" s="537"/>
      <c r="NLT3" s="537"/>
      <c r="NLU3" s="537"/>
      <c r="NLV3" s="537"/>
      <c r="NLW3" s="537" t="s">
        <v>2453</v>
      </c>
      <c r="NLX3" s="537"/>
      <c r="NLY3" s="537"/>
      <c r="NLZ3" s="537"/>
      <c r="NMA3" s="537"/>
      <c r="NMB3" s="537"/>
      <c r="NMC3" s="537"/>
      <c r="NMD3" s="537"/>
      <c r="NME3" s="537" t="s">
        <v>2453</v>
      </c>
      <c r="NMF3" s="537"/>
      <c r="NMG3" s="537"/>
      <c r="NMH3" s="537"/>
      <c r="NMI3" s="537"/>
      <c r="NMJ3" s="537"/>
      <c r="NMK3" s="537"/>
      <c r="NML3" s="537"/>
      <c r="NMM3" s="537" t="s">
        <v>2453</v>
      </c>
      <c r="NMN3" s="537"/>
      <c r="NMO3" s="537"/>
      <c r="NMP3" s="537"/>
      <c r="NMQ3" s="537"/>
      <c r="NMR3" s="537"/>
      <c r="NMS3" s="537"/>
      <c r="NMT3" s="537"/>
      <c r="NMU3" s="537" t="s">
        <v>2453</v>
      </c>
      <c r="NMV3" s="537"/>
      <c r="NMW3" s="537"/>
      <c r="NMX3" s="537"/>
      <c r="NMY3" s="537"/>
      <c r="NMZ3" s="537"/>
      <c r="NNA3" s="537"/>
      <c r="NNB3" s="537"/>
      <c r="NNC3" s="537" t="s">
        <v>2453</v>
      </c>
      <c r="NND3" s="537"/>
      <c r="NNE3" s="537"/>
      <c r="NNF3" s="537"/>
      <c r="NNG3" s="537"/>
      <c r="NNH3" s="537"/>
      <c r="NNI3" s="537"/>
      <c r="NNJ3" s="537"/>
      <c r="NNK3" s="537" t="s">
        <v>2453</v>
      </c>
      <c r="NNL3" s="537"/>
      <c r="NNM3" s="537"/>
      <c r="NNN3" s="537"/>
      <c r="NNO3" s="537"/>
      <c r="NNP3" s="537"/>
      <c r="NNQ3" s="537"/>
      <c r="NNR3" s="537"/>
      <c r="NNS3" s="537" t="s">
        <v>2453</v>
      </c>
      <c r="NNT3" s="537"/>
      <c r="NNU3" s="537"/>
      <c r="NNV3" s="537"/>
      <c r="NNW3" s="537"/>
      <c r="NNX3" s="537"/>
      <c r="NNY3" s="537"/>
      <c r="NNZ3" s="537"/>
      <c r="NOA3" s="537" t="s">
        <v>2453</v>
      </c>
      <c r="NOB3" s="537"/>
      <c r="NOC3" s="537"/>
      <c r="NOD3" s="537"/>
      <c r="NOE3" s="537"/>
      <c r="NOF3" s="537"/>
      <c r="NOG3" s="537"/>
      <c r="NOH3" s="537"/>
      <c r="NOI3" s="537" t="s">
        <v>2453</v>
      </c>
      <c r="NOJ3" s="537"/>
      <c r="NOK3" s="537"/>
      <c r="NOL3" s="537"/>
      <c r="NOM3" s="537"/>
      <c r="NON3" s="537"/>
      <c r="NOO3" s="537"/>
      <c r="NOP3" s="537"/>
      <c r="NOQ3" s="537" t="s">
        <v>2453</v>
      </c>
      <c r="NOR3" s="537"/>
      <c r="NOS3" s="537"/>
      <c r="NOT3" s="537"/>
      <c r="NOU3" s="537"/>
      <c r="NOV3" s="537"/>
      <c r="NOW3" s="537"/>
      <c r="NOX3" s="537"/>
      <c r="NOY3" s="537" t="s">
        <v>2453</v>
      </c>
      <c r="NOZ3" s="537"/>
      <c r="NPA3" s="537"/>
      <c r="NPB3" s="537"/>
      <c r="NPC3" s="537"/>
      <c r="NPD3" s="537"/>
      <c r="NPE3" s="537"/>
      <c r="NPF3" s="537"/>
      <c r="NPG3" s="537" t="s">
        <v>2453</v>
      </c>
      <c r="NPH3" s="537"/>
      <c r="NPI3" s="537"/>
      <c r="NPJ3" s="537"/>
      <c r="NPK3" s="537"/>
      <c r="NPL3" s="537"/>
      <c r="NPM3" s="537"/>
      <c r="NPN3" s="537"/>
      <c r="NPO3" s="537" t="s">
        <v>2453</v>
      </c>
      <c r="NPP3" s="537"/>
      <c r="NPQ3" s="537"/>
      <c r="NPR3" s="537"/>
      <c r="NPS3" s="537"/>
      <c r="NPT3" s="537"/>
      <c r="NPU3" s="537"/>
      <c r="NPV3" s="537"/>
      <c r="NPW3" s="537" t="s">
        <v>2453</v>
      </c>
      <c r="NPX3" s="537"/>
      <c r="NPY3" s="537"/>
      <c r="NPZ3" s="537"/>
      <c r="NQA3" s="537"/>
      <c r="NQB3" s="537"/>
      <c r="NQC3" s="537"/>
      <c r="NQD3" s="537"/>
      <c r="NQE3" s="537" t="s">
        <v>2453</v>
      </c>
      <c r="NQF3" s="537"/>
      <c r="NQG3" s="537"/>
      <c r="NQH3" s="537"/>
      <c r="NQI3" s="537"/>
      <c r="NQJ3" s="537"/>
      <c r="NQK3" s="537"/>
      <c r="NQL3" s="537"/>
      <c r="NQM3" s="537" t="s">
        <v>2453</v>
      </c>
      <c r="NQN3" s="537"/>
      <c r="NQO3" s="537"/>
      <c r="NQP3" s="537"/>
      <c r="NQQ3" s="537"/>
      <c r="NQR3" s="537"/>
      <c r="NQS3" s="537"/>
      <c r="NQT3" s="537"/>
      <c r="NQU3" s="537" t="s">
        <v>2453</v>
      </c>
      <c r="NQV3" s="537"/>
      <c r="NQW3" s="537"/>
      <c r="NQX3" s="537"/>
      <c r="NQY3" s="537"/>
      <c r="NQZ3" s="537"/>
      <c r="NRA3" s="537"/>
      <c r="NRB3" s="537"/>
      <c r="NRC3" s="537" t="s">
        <v>2453</v>
      </c>
      <c r="NRD3" s="537"/>
      <c r="NRE3" s="537"/>
      <c r="NRF3" s="537"/>
      <c r="NRG3" s="537"/>
      <c r="NRH3" s="537"/>
      <c r="NRI3" s="537"/>
      <c r="NRJ3" s="537"/>
      <c r="NRK3" s="537" t="s">
        <v>2453</v>
      </c>
      <c r="NRL3" s="537"/>
      <c r="NRM3" s="537"/>
      <c r="NRN3" s="537"/>
      <c r="NRO3" s="537"/>
      <c r="NRP3" s="537"/>
      <c r="NRQ3" s="537"/>
      <c r="NRR3" s="537"/>
      <c r="NRS3" s="537" t="s">
        <v>2453</v>
      </c>
      <c r="NRT3" s="537"/>
      <c r="NRU3" s="537"/>
      <c r="NRV3" s="537"/>
      <c r="NRW3" s="537"/>
      <c r="NRX3" s="537"/>
      <c r="NRY3" s="537"/>
      <c r="NRZ3" s="537"/>
      <c r="NSA3" s="537" t="s">
        <v>2453</v>
      </c>
      <c r="NSB3" s="537"/>
      <c r="NSC3" s="537"/>
      <c r="NSD3" s="537"/>
      <c r="NSE3" s="537"/>
      <c r="NSF3" s="537"/>
      <c r="NSG3" s="537"/>
      <c r="NSH3" s="537"/>
      <c r="NSI3" s="537" t="s">
        <v>2453</v>
      </c>
      <c r="NSJ3" s="537"/>
      <c r="NSK3" s="537"/>
      <c r="NSL3" s="537"/>
      <c r="NSM3" s="537"/>
      <c r="NSN3" s="537"/>
      <c r="NSO3" s="537"/>
      <c r="NSP3" s="537"/>
      <c r="NSQ3" s="537" t="s">
        <v>2453</v>
      </c>
      <c r="NSR3" s="537"/>
      <c r="NSS3" s="537"/>
      <c r="NST3" s="537"/>
      <c r="NSU3" s="537"/>
      <c r="NSV3" s="537"/>
      <c r="NSW3" s="537"/>
      <c r="NSX3" s="537"/>
      <c r="NSY3" s="537" t="s">
        <v>2453</v>
      </c>
      <c r="NSZ3" s="537"/>
      <c r="NTA3" s="537"/>
      <c r="NTB3" s="537"/>
      <c r="NTC3" s="537"/>
      <c r="NTD3" s="537"/>
      <c r="NTE3" s="537"/>
      <c r="NTF3" s="537"/>
      <c r="NTG3" s="537" t="s">
        <v>2453</v>
      </c>
      <c r="NTH3" s="537"/>
      <c r="NTI3" s="537"/>
      <c r="NTJ3" s="537"/>
      <c r="NTK3" s="537"/>
      <c r="NTL3" s="537"/>
      <c r="NTM3" s="537"/>
      <c r="NTN3" s="537"/>
      <c r="NTO3" s="537" t="s">
        <v>2453</v>
      </c>
      <c r="NTP3" s="537"/>
      <c r="NTQ3" s="537"/>
      <c r="NTR3" s="537"/>
      <c r="NTS3" s="537"/>
      <c r="NTT3" s="537"/>
      <c r="NTU3" s="537"/>
      <c r="NTV3" s="537"/>
      <c r="NTW3" s="537" t="s">
        <v>2453</v>
      </c>
      <c r="NTX3" s="537"/>
      <c r="NTY3" s="537"/>
      <c r="NTZ3" s="537"/>
      <c r="NUA3" s="537"/>
      <c r="NUB3" s="537"/>
      <c r="NUC3" s="537"/>
      <c r="NUD3" s="537"/>
      <c r="NUE3" s="537" t="s">
        <v>2453</v>
      </c>
      <c r="NUF3" s="537"/>
      <c r="NUG3" s="537"/>
      <c r="NUH3" s="537"/>
      <c r="NUI3" s="537"/>
      <c r="NUJ3" s="537"/>
      <c r="NUK3" s="537"/>
      <c r="NUL3" s="537"/>
      <c r="NUM3" s="537" t="s">
        <v>2453</v>
      </c>
      <c r="NUN3" s="537"/>
      <c r="NUO3" s="537"/>
      <c r="NUP3" s="537"/>
      <c r="NUQ3" s="537"/>
      <c r="NUR3" s="537"/>
      <c r="NUS3" s="537"/>
      <c r="NUT3" s="537"/>
      <c r="NUU3" s="537" t="s">
        <v>2453</v>
      </c>
      <c r="NUV3" s="537"/>
      <c r="NUW3" s="537"/>
      <c r="NUX3" s="537"/>
      <c r="NUY3" s="537"/>
      <c r="NUZ3" s="537"/>
      <c r="NVA3" s="537"/>
      <c r="NVB3" s="537"/>
      <c r="NVC3" s="537" t="s">
        <v>2453</v>
      </c>
      <c r="NVD3" s="537"/>
      <c r="NVE3" s="537"/>
      <c r="NVF3" s="537"/>
      <c r="NVG3" s="537"/>
      <c r="NVH3" s="537"/>
      <c r="NVI3" s="537"/>
      <c r="NVJ3" s="537"/>
      <c r="NVK3" s="537" t="s">
        <v>2453</v>
      </c>
      <c r="NVL3" s="537"/>
      <c r="NVM3" s="537"/>
      <c r="NVN3" s="537"/>
      <c r="NVO3" s="537"/>
      <c r="NVP3" s="537"/>
      <c r="NVQ3" s="537"/>
      <c r="NVR3" s="537"/>
      <c r="NVS3" s="537" t="s">
        <v>2453</v>
      </c>
      <c r="NVT3" s="537"/>
      <c r="NVU3" s="537"/>
      <c r="NVV3" s="537"/>
      <c r="NVW3" s="537"/>
      <c r="NVX3" s="537"/>
      <c r="NVY3" s="537"/>
      <c r="NVZ3" s="537"/>
      <c r="NWA3" s="537" t="s">
        <v>2453</v>
      </c>
      <c r="NWB3" s="537"/>
      <c r="NWC3" s="537"/>
      <c r="NWD3" s="537"/>
      <c r="NWE3" s="537"/>
      <c r="NWF3" s="537"/>
      <c r="NWG3" s="537"/>
      <c r="NWH3" s="537"/>
      <c r="NWI3" s="537" t="s">
        <v>2453</v>
      </c>
      <c r="NWJ3" s="537"/>
      <c r="NWK3" s="537"/>
      <c r="NWL3" s="537"/>
      <c r="NWM3" s="537"/>
      <c r="NWN3" s="537"/>
      <c r="NWO3" s="537"/>
      <c r="NWP3" s="537"/>
      <c r="NWQ3" s="537" t="s">
        <v>2453</v>
      </c>
      <c r="NWR3" s="537"/>
      <c r="NWS3" s="537"/>
      <c r="NWT3" s="537"/>
      <c r="NWU3" s="537"/>
      <c r="NWV3" s="537"/>
      <c r="NWW3" s="537"/>
      <c r="NWX3" s="537"/>
      <c r="NWY3" s="537" t="s">
        <v>2453</v>
      </c>
      <c r="NWZ3" s="537"/>
      <c r="NXA3" s="537"/>
      <c r="NXB3" s="537"/>
      <c r="NXC3" s="537"/>
      <c r="NXD3" s="537"/>
      <c r="NXE3" s="537"/>
      <c r="NXF3" s="537"/>
      <c r="NXG3" s="537" t="s">
        <v>2453</v>
      </c>
      <c r="NXH3" s="537"/>
      <c r="NXI3" s="537"/>
      <c r="NXJ3" s="537"/>
      <c r="NXK3" s="537"/>
      <c r="NXL3" s="537"/>
      <c r="NXM3" s="537"/>
      <c r="NXN3" s="537"/>
      <c r="NXO3" s="537" t="s">
        <v>2453</v>
      </c>
      <c r="NXP3" s="537"/>
      <c r="NXQ3" s="537"/>
      <c r="NXR3" s="537"/>
      <c r="NXS3" s="537"/>
      <c r="NXT3" s="537"/>
      <c r="NXU3" s="537"/>
      <c r="NXV3" s="537"/>
      <c r="NXW3" s="537" t="s">
        <v>2453</v>
      </c>
      <c r="NXX3" s="537"/>
      <c r="NXY3" s="537"/>
      <c r="NXZ3" s="537"/>
      <c r="NYA3" s="537"/>
      <c r="NYB3" s="537"/>
      <c r="NYC3" s="537"/>
      <c r="NYD3" s="537"/>
      <c r="NYE3" s="537" t="s">
        <v>2453</v>
      </c>
      <c r="NYF3" s="537"/>
      <c r="NYG3" s="537"/>
      <c r="NYH3" s="537"/>
      <c r="NYI3" s="537"/>
      <c r="NYJ3" s="537"/>
      <c r="NYK3" s="537"/>
      <c r="NYL3" s="537"/>
      <c r="NYM3" s="537" t="s">
        <v>2453</v>
      </c>
      <c r="NYN3" s="537"/>
      <c r="NYO3" s="537"/>
      <c r="NYP3" s="537"/>
      <c r="NYQ3" s="537"/>
      <c r="NYR3" s="537"/>
      <c r="NYS3" s="537"/>
      <c r="NYT3" s="537"/>
      <c r="NYU3" s="537" t="s">
        <v>2453</v>
      </c>
      <c r="NYV3" s="537"/>
      <c r="NYW3" s="537"/>
      <c r="NYX3" s="537"/>
      <c r="NYY3" s="537"/>
      <c r="NYZ3" s="537"/>
      <c r="NZA3" s="537"/>
      <c r="NZB3" s="537"/>
      <c r="NZC3" s="537" t="s">
        <v>2453</v>
      </c>
      <c r="NZD3" s="537"/>
      <c r="NZE3" s="537"/>
      <c r="NZF3" s="537"/>
      <c r="NZG3" s="537"/>
      <c r="NZH3" s="537"/>
      <c r="NZI3" s="537"/>
      <c r="NZJ3" s="537"/>
      <c r="NZK3" s="537" t="s">
        <v>2453</v>
      </c>
      <c r="NZL3" s="537"/>
      <c r="NZM3" s="537"/>
      <c r="NZN3" s="537"/>
      <c r="NZO3" s="537"/>
      <c r="NZP3" s="537"/>
      <c r="NZQ3" s="537"/>
      <c r="NZR3" s="537"/>
      <c r="NZS3" s="537" t="s">
        <v>2453</v>
      </c>
      <c r="NZT3" s="537"/>
      <c r="NZU3" s="537"/>
      <c r="NZV3" s="537"/>
      <c r="NZW3" s="537"/>
      <c r="NZX3" s="537"/>
      <c r="NZY3" s="537"/>
      <c r="NZZ3" s="537"/>
      <c r="OAA3" s="537" t="s">
        <v>2453</v>
      </c>
      <c r="OAB3" s="537"/>
      <c r="OAC3" s="537"/>
      <c r="OAD3" s="537"/>
      <c r="OAE3" s="537"/>
      <c r="OAF3" s="537"/>
      <c r="OAG3" s="537"/>
      <c r="OAH3" s="537"/>
      <c r="OAI3" s="537" t="s">
        <v>2453</v>
      </c>
      <c r="OAJ3" s="537"/>
      <c r="OAK3" s="537"/>
      <c r="OAL3" s="537"/>
      <c r="OAM3" s="537"/>
      <c r="OAN3" s="537"/>
      <c r="OAO3" s="537"/>
      <c r="OAP3" s="537"/>
      <c r="OAQ3" s="537" t="s">
        <v>2453</v>
      </c>
      <c r="OAR3" s="537"/>
      <c r="OAS3" s="537"/>
      <c r="OAT3" s="537"/>
      <c r="OAU3" s="537"/>
      <c r="OAV3" s="537"/>
      <c r="OAW3" s="537"/>
      <c r="OAX3" s="537"/>
      <c r="OAY3" s="537" t="s">
        <v>2453</v>
      </c>
      <c r="OAZ3" s="537"/>
      <c r="OBA3" s="537"/>
      <c r="OBB3" s="537"/>
      <c r="OBC3" s="537"/>
      <c r="OBD3" s="537"/>
      <c r="OBE3" s="537"/>
      <c r="OBF3" s="537"/>
      <c r="OBG3" s="537" t="s">
        <v>2453</v>
      </c>
      <c r="OBH3" s="537"/>
      <c r="OBI3" s="537"/>
      <c r="OBJ3" s="537"/>
      <c r="OBK3" s="537"/>
      <c r="OBL3" s="537"/>
      <c r="OBM3" s="537"/>
      <c r="OBN3" s="537"/>
      <c r="OBO3" s="537" t="s">
        <v>2453</v>
      </c>
      <c r="OBP3" s="537"/>
      <c r="OBQ3" s="537"/>
      <c r="OBR3" s="537"/>
      <c r="OBS3" s="537"/>
      <c r="OBT3" s="537"/>
      <c r="OBU3" s="537"/>
      <c r="OBV3" s="537"/>
      <c r="OBW3" s="537" t="s">
        <v>2453</v>
      </c>
      <c r="OBX3" s="537"/>
      <c r="OBY3" s="537"/>
      <c r="OBZ3" s="537"/>
      <c r="OCA3" s="537"/>
      <c r="OCB3" s="537"/>
      <c r="OCC3" s="537"/>
      <c r="OCD3" s="537"/>
      <c r="OCE3" s="537" t="s">
        <v>2453</v>
      </c>
      <c r="OCF3" s="537"/>
      <c r="OCG3" s="537"/>
      <c r="OCH3" s="537"/>
      <c r="OCI3" s="537"/>
      <c r="OCJ3" s="537"/>
      <c r="OCK3" s="537"/>
      <c r="OCL3" s="537"/>
      <c r="OCM3" s="537" t="s">
        <v>2453</v>
      </c>
      <c r="OCN3" s="537"/>
      <c r="OCO3" s="537"/>
      <c r="OCP3" s="537"/>
      <c r="OCQ3" s="537"/>
      <c r="OCR3" s="537"/>
      <c r="OCS3" s="537"/>
      <c r="OCT3" s="537"/>
      <c r="OCU3" s="537" t="s">
        <v>2453</v>
      </c>
      <c r="OCV3" s="537"/>
      <c r="OCW3" s="537"/>
      <c r="OCX3" s="537"/>
      <c r="OCY3" s="537"/>
      <c r="OCZ3" s="537"/>
      <c r="ODA3" s="537"/>
      <c r="ODB3" s="537"/>
      <c r="ODC3" s="537" t="s">
        <v>2453</v>
      </c>
      <c r="ODD3" s="537"/>
      <c r="ODE3" s="537"/>
      <c r="ODF3" s="537"/>
      <c r="ODG3" s="537"/>
      <c r="ODH3" s="537"/>
      <c r="ODI3" s="537"/>
      <c r="ODJ3" s="537"/>
      <c r="ODK3" s="537" t="s">
        <v>2453</v>
      </c>
      <c r="ODL3" s="537"/>
      <c r="ODM3" s="537"/>
      <c r="ODN3" s="537"/>
      <c r="ODO3" s="537"/>
      <c r="ODP3" s="537"/>
      <c r="ODQ3" s="537"/>
      <c r="ODR3" s="537"/>
      <c r="ODS3" s="537" t="s">
        <v>2453</v>
      </c>
      <c r="ODT3" s="537"/>
      <c r="ODU3" s="537"/>
      <c r="ODV3" s="537"/>
      <c r="ODW3" s="537"/>
      <c r="ODX3" s="537"/>
      <c r="ODY3" s="537"/>
      <c r="ODZ3" s="537"/>
      <c r="OEA3" s="537" t="s">
        <v>2453</v>
      </c>
      <c r="OEB3" s="537"/>
      <c r="OEC3" s="537"/>
      <c r="OED3" s="537"/>
      <c r="OEE3" s="537"/>
      <c r="OEF3" s="537"/>
      <c r="OEG3" s="537"/>
      <c r="OEH3" s="537"/>
      <c r="OEI3" s="537" t="s">
        <v>2453</v>
      </c>
      <c r="OEJ3" s="537"/>
      <c r="OEK3" s="537"/>
      <c r="OEL3" s="537"/>
      <c r="OEM3" s="537"/>
      <c r="OEN3" s="537"/>
      <c r="OEO3" s="537"/>
      <c r="OEP3" s="537"/>
      <c r="OEQ3" s="537" t="s">
        <v>2453</v>
      </c>
      <c r="OER3" s="537"/>
      <c r="OES3" s="537"/>
      <c r="OET3" s="537"/>
      <c r="OEU3" s="537"/>
      <c r="OEV3" s="537"/>
      <c r="OEW3" s="537"/>
      <c r="OEX3" s="537"/>
      <c r="OEY3" s="537" t="s">
        <v>2453</v>
      </c>
      <c r="OEZ3" s="537"/>
      <c r="OFA3" s="537"/>
      <c r="OFB3" s="537"/>
      <c r="OFC3" s="537"/>
      <c r="OFD3" s="537"/>
      <c r="OFE3" s="537"/>
      <c r="OFF3" s="537"/>
      <c r="OFG3" s="537" t="s">
        <v>2453</v>
      </c>
      <c r="OFH3" s="537"/>
      <c r="OFI3" s="537"/>
      <c r="OFJ3" s="537"/>
      <c r="OFK3" s="537"/>
      <c r="OFL3" s="537"/>
      <c r="OFM3" s="537"/>
      <c r="OFN3" s="537"/>
      <c r="OFO3" s="537" t="s">
        <v>2453</v>
      </c>
      <c r="OFP3" s="537"/>
      <c r="OFQ3" s="537"/>
      <c r="OFR3" s="537"/>
      <c r="OFS3" s="537"/>
      <c r="OFT3" s="537"/>
      <c r="OFU3" s="537"/>
      <c r="OFV3" s="537"/>
      <c r="OFW3" s="537" t="s">
        <v>2453</v>
      </c>
      <c r="OFX3" s="537"/>
      <c r="OFY3" s="537"/>
      <c r="OFZ3" s="537"/>
      <c r="OGA3" s="537"/>
      <c r="OGB3" s="537"/>
      <c r="OGC3" s="537"/>
      <c r="OGD3" s="537"/>
      <c r="OGE3" s="537" t="s">
        <v>2453</v>
      </c>
      <c r="OGF3" s="537"/>
      <c r="OGG3" s="537"/>
      <c r="OGH3" s="537"/>
      <c r="OGI3" s="537"/>
      <c r="OGJ3" s="537"/>
      <c r="OGK3" s="537"/>
      <c r="OGL3" s="537"/>
      <c r="OGM3" s="537" t="s">
        <v>2453</v>
      </c>
      <c r="OGN3" s="537"/>
      <c r="OGO3" s="537"/>
      <c r="OGP3" s="537"/>
      <c r="OGQ3" s="537"/>
      <c r="OGR3" s="537"/>
      <c r="OGS3" s="537"/>
      <c r="OGT3" s="537"/>
      <c r="OGU3" s="537" t="s">
        <v>2453</v>
      </c>
      <c r="OGV3" s="537"/>
      <c r="OGW3" s="537"/>
      <c r="OGX3" s="537"/>
      <c r="OGY3" s="537"/>
      <c r="OGZ3" s="537"/>
      <c r="OHA3" s="537"/>
      <c r="OHB3" s="537"/>
      <c r="OHC3" s="537" t="s">
        <v>2453</v>
      </c>
      <c r="OHD3" s="537"/>
      <c r="OHE3" s="537"/>
      <c r="OHF3" s="537"/>
      <c r="OHG3" s="537"/>
      <c r="OHH3" s="537"/>
      <c r="OHI3" s="537"/>
      <c r="OHJ3" s="537"/>
      <c r="OHK3" s="537" t="s">
        <v>2453</v>
      </c>
      <c r="OHL3" s="537"/>
      <c r="OHM3" s="537"/>
      <c r="OHN3" s="537"/>
      <c r="OHO3" s="537"/>
      <c r="OHP3" s="537"/>
      <c r="OHQ3" s="537"/>
      <c r="OHR3" s="537"/>
      <c r="OHS3" s="537" t="s">
        <v>2453</v>
      </c>
      <c r="OHT3" s="537"/>
      <c r="OHU3" s="537"/>
      <c r="OHV3" s="537"/>
      <c r="OHW3" s="537"/>
      <c r="OHX3" s="537"/>
      <c r="OHY3" s="537"/>
      <c r="OHZ3" s="537"/>
      <c r="OIA3" s="537" t="s">
        <v>2453</v>
      </c>
      <c r="OIB3" s="537"/>
      <c r="OIC3" s="537"/>
      <c r="OID3" s="537"/>
      <c r="OIE3" s="537"/>
      <c r="OIF3" s="537"/>
      <c r="OIG3" s="537"/>
      <c r="OIH3" s="537"/>
      <c r="OII3" s="537" t="s">
        <v>2453</v>
      </c>
      <c r="OIJ3" s="537"/>
      <c r="OIK3" s="537"/>
      <c r="OIL3" s="537"/>
      <c r="OIM3" s="537"/>
      <c r="OIN3" s="537"/>
      <c r="OIO3" s="537"/>
      <c r="OIP3" s="537"/>
      <c r="OIQ3" s="537" t="s">
        <v>2453</v>
      </c>
      <c r="OIR3" s="537"/>
      <c r="OIS3" s="537"/>
      <c r="OIT3" s="537"/>
      <c r="OIU3" s="537"/>
      <c r="OIV3" s="537"/>
      <c r="OIW3" s="537"/>
      <c r="OIX3" s="537"/>
      <c r="OIY3" s="537" t="s">
        <v>2453</v>
      </c>
      <c r="OIZ3" s="537"/>
      <c r="OJA3" s="537"/>
      <c r="OJB3" s="537"/>
      <c r="OJC3" s="537"/>
      <c r="OJD3" s="537"/>
      <c r="OJE3" s="537"/>
      <c r="OJF3" s="537"/>
      <c r="OJG3" s="537" t="s">
        <v>2453</v>
      </c>
      <c r="OJH3" s="537"/>
      <c r="OJI3" s="537"/>
      <c r="OJJ3" s="537"/>
      <c r="OJK3" s="537"/>
      <c r="OJL3" s="537"/>
      <c r="OJM3" s="537"/>
      <c r="OJN3" s="537"/>
      <c r="OJO3" s="537" t="s">
        <v>2453</v>
      </c>
      <c r="OJP3" s="537"/>
      <c r="OJQ3" s="537"/>
      <c r="OJR3" s="537"/>
      <c r="OJS3" s="537"/>
      <c r="OJT3" s="537"/>
      <c r="OJU3" s="537"/>
      <c r="OJV3" s="537"/>
      <c r="OJW3" s="537" t="s">
        <v>2453</v>
      </c>
      <c r="OJX3" s="537"/>
      <c r="OJY3" s="537"/>
      <c r="OJZ3" s="537"/>
      <c r="OKA3" s="537"/>
      <c r="OKB3" s="537"/>
      <c r="OKC3" s="537"/>
      <c r="OKD3" s="537"/>
      <c r="OKE3" s="537" t="s">
        <v>2453</v>
      </c>
      <c r="OKF3" s="537"/>
      <c r="OKG3" s="537"/>
      <c r="OKH3" s="537"/>
      <c r="OKI3" s="537"/>
      <c r="OKJ3" s="537"/>
      <c r="OKK3" s="537"/>
      <c r="OKL3" s="537"/>
      <c r="OKM3" s="537" t="s">
        <v>2453</v>
      </c>
      <c r="OKN3" s="537"/>
      <c r="OKO3" s="537"/>
      <c r="OKP3" s="537"/>
      <c r="OKQ3" s="537"/>
      <c r="OKR3" s="537"/>
      <c r="OKS3" s="537"/>
      <c r="OKT3" s="537"/>
      <c r="OKU3" s="537" t="s">
        <v>2453</v>
      </c>
      <c r="OKV3" s="537"/>
      <c r="OKW3" s="537"/>
      <c r="OKX3" s="537"/>
      <c r="OKY3" s="537"/>
      <c r="OKZ3" s="537"/>
      <c r="OLA3" s="537"/>
      <c r="OLB3" s="537"/>
      <c r="OLC3" s="537" t="s">
        <v>2453</v>
      </c>
      <c r="OLD3" s="537"/>
      <c r="OLE3" s="537"/>
      <c r="OLF3" s="537"/>
      <c r="OLG3" s="537"/>
      <c r="OLH3" s="537"/>
      <c r="OLI3" s="537"/>
      <c r="OLJ3" s="537"/>
      <c r="OLK3" s="537" t="s">
        <v>2453</v>
      </c>
      <c r="OLL3" s="537"/>
      <c r="OLM3" s="537"/>
      <c r="OLN3" s="537"/>
      <c r="OLO3" s="537"/>
      <c r="OLP3" s="537"/>
      <c r="OLQ3" s="537"/>
      <c r="OLR3" s="537"/>
      <c r="OLS3" s="537" t="s">
        <v>2453</v>
      </c>
      <c r="OLT3" s="537"/>
      <c r="OLU3" s="537"/>
      <c r="OLV3" s="537"/>
      <c r="OLW3" s="537"/>
      <c r="OLX3" s="537"/>
      <c r="OLY3" s="537"/>
      <c r="OLZ3" s="537"/>
      <c r="OMA3" s="537" t="s">
        <v>2453</v>
      </c>
      <c r="OMB3" s="537"/>
      <c r="OMC3" s="537"/>
      <c r="OMD3" s="537"/>
      <c r="OME3" s="537"/>
      <c r="OMF3" s="537"/>
      <c r="OMG3" s="537"/>
      <c r="OMH3" s="537"/>
      <c r="OMI3" s="537" t="s">
        <v>2453</v>
      </c>
      <c r="OMJ3" s="537"/>
      <c r="OMK3" s="537"/>
      <c r="OML3" s="537"/>
      <c r="OMM3" s="537"/>
      <c r="OMN3" s="537"/>
      <c r="OMO3" s="537"/>
      <c r="OMP3" s="537"/>
      <c r="OMQ3" s="537" t="s">
        <v>2453</v>
      </c>
      <c r="OMR3" s="537"/>
      <c r="OMS3" s="537"/>
      <c r="OMT3" s="537"/>
      <c r="OMU3" s="537"/>
      <c r="OMV3" s="537"/>
      <c r="OMW3" s="537"/>
      <c r="OMX3" s="537"/>
      <c r="OMY3" s="537" t="s">
        <v>2453</v>
      </c>
      <c r="OMZ3" s="537"/>
      <c r="ONA3" s="537"/>
      <c r="ONB3" s="537"/>
      <c r="ONC3" s="537"/>
      <c r="OND3" s="537"/>
      <c r="ONE3" s="537"/>
      <c r="ONF3" s="537"/>
      <c r="ONG3" s="537" t="s">
        <v>2453</v>
      </c>
      <c r="ONH3" s="537"/>
      <c r="ONI3" s="537"/>
      <c r="ONJ3" s="537"/>
      <c r="ONK3" s="537"/>
      <c r="ONL3" s="537"/>
      <c r="ONM3" s="537"/>
      <c r="ONN3" s="537"/>
      <c r="ONO3" s="537" t="s">
        <v>2453</v>
      </c>
      <c r="ONP3" s="537"/>
      <c r="ONQ3" s="537"/>
      <c r="ONR3" s="537"/>
      <c r="ONS3" s="537"/>
      <c r="ONT3" s="537"/>
      <c r="ONU3" s="537"/>
      <c r="ONV3" s="537"/>
      <c r="ONW3" s="537" t="s">
        <v>2453</v>
      </c>
      <c r="ONX3" s="537"/>
      <c r="ONY3" s="537"/>
      <c r="ONZ3" s="537"/>
      <c r="OOA3" s="537"/>
      <c r="OOB3" s="537"/>
      <c r="OOC3" s="537"/>
      <c r="OOD3" s="537"/>
      <c r="OOE3" s="537" t="s">
        <v>2453</v>
      </c>
      <c r="OOF3" s="537"/>
      <c r="OOG3" s="537"/>
      <c r="OOH3" s="537"/>
      <c r="OOI3" s="537"/>
      <c r="OOJ3" s="537"/>
      <c r="OOK3" s="537"/>
      <c r="OOL3" s="537"/>
      <c r="OOM3" s="537" t="s">
        <v>2453</v>
      </c>
      <c r="OON3" s="537"/>
      <c r="OOO3" s="537"/>
      <c r="OOP3" s="537"/>
      <c r="OOQ3" s="537"/>
      <c r="OOR3" s="537"/>
      <c r="OOS3" s="537"/>
      <c r="OOT3" s="537"/>
      <c r="OOU3" s="537" t="s">
        <v>2453</v>
      </c>
      <c r="OOV3" s="537"/>
      <c r="OOW3" s="537"/>
      <c r="OOX3" s="537"/>
      <c r="OOY3" s="537"/>
      <c r="OOZ3" s="537"/>
      <c r="OPA3" s="537"/>
      <c r="OPB3" s="537"/>
      <c r="OPC3" s="537" t="s">
        <v>2453</v>
      </c>
      <c r="OPD3" s="537"/>
      <c r="OPE3" s="537"/>
      <c r="OPF3" s="537"/>
      <c r="OPG3" s="537"/>
      <c r="OPH3" s="537"/>
      <c r="OPI3" s="537"/>
      <c r="OPJ3" s="537"/>
      <c r="OPK3" s="537" t="s">
        <v>2453</v>
      </c>
      <c r="OPL3" s="537"/>
      <c r="OPM3" s="537"/>
      <c r="OPN3" s="537"/>
      <c r="OPO3" s="537"/>
      <c r="OPP3" s="537"/>
      <c r="OPQ3" s="537"/>
      <c r="OPR3" s="537"/>
      <c r="OPS3" s="537" t="s">
        <v>2453</v>
      </c>
      <c r="OPT3" s="537"/>
      <c r="OPU3" s="537"/>
      <c r="OPV3" s="537"/>
      <c r="OPW3" s="537"/>
      <c r="OPX3" s="537"/>
      <c r="OPY3" s="537"/>
      <c r="OPZ3" s="537"/>
      <c r="OQA3" s="537" t="s">
        <v>2453</v>
      </c>
      <c r="OQB3" s="537"/>
      <c r="OQC3" s="537"/>
      <c r="OQD3" s="537"/>
      <c r="OQE3" s="537"/>
      <c r="OQF3" s="537"/>
      <c r="OQG3" s="537"/>
      <c r="OQH3" s="537"/>
      <c r="OQI3" s="537" t="s">
        <v>2453</v>
      </c>
      <c r="OQJ3" s="537"/>
      <c r="OQK3" s="537"/>
      <c r="OQL3" s="537"/>
      <c r="OQM3" s="537"/>
      <c r="OQN3" s="537"/>
      <c r="OQO3" s="537"/>
      <c r="OQP3" s="537"/>
      <c r="OQQ3" s="537" t="s">
        <v>2453</v>
      </c>
      <c r="OQR3" s="537"/>
      <c r="OQS3" s="537"/>
      <c r="OQT3" s="537"/>
      <c r="OQU3" s="537"/>
      <c r="OQV3" s="537"/>
      <c r="OQW3" s="537"/>
      <c r="OQX3" s="537"/>
      <c r="OQY3" s="537" t="s">
        <v>2453</v>
      </c>
      <c r="OQZ3" s="537"/>
      <c r="ORA3" s="537"/>
      <c r="ORB3" s="537"/>
      <c r="ORC3" s="537"/>
      <c r="ORD3" s="537"/>
      <c r="ORE3" s="537"/>
      <c r="ORF3" s="537"/>
      <c r="ORG3" s="537" t="s">
        <v>2453</v>
      </c>
      <c r="ORH3" s="537"/>
      <c r="ORI3" s="537"/>
      <c r="ORJ3" s="537"/>
      <c r="ORK3" s="537"/>
      <c r="ORL3" s="537"/>
      <c r="ORM3" s="537"/>
      <c r="ORN3" s="537"/>
      <c r="ORO3" s="537" t="s">
        <v>2453</v>
      </c>
      <c r="ORP3" s="537"/>
      <c r="ORQ3" s="537"/>
      <c r="ORR3" s="537"/>
      <c r="ORS3" s="537"/>
      <c r="ORT3" s="537"/>
      <c r="ORU3" s="537"/>
      <c r="ORV3" s="537"/>
      <c r="ORW3" s="537" t="s">
        <v>2453</v>
      </c>
      <c r="ORX3" s="537"/>
      <c r="ORY3" s="537"/>
      <c r="ORZ3" s="537"/>
      <c r="OSA3" s="537"/>
      <c r="OSB3" s="537"/>
      <c r="OSC3" s="537"/>
      <c r="OSD3" s="537"/>
      <c r="OSE3" s="537" t="s">
        <v>2453</v>
      </c>
      <c r="OSF3" s="537"/>
      <c r="OSG3" s="537"/>
      <c r="OSH3" s="537"/>
      <c r="OSI3" s="537"/>
      <c r="OSJ3" s="537"/>
      <c r="OSK3" s="537"/>
      <c r="OSL3" s="537"/>
      <c r="OSM3" s="537" t="s">
        <v>2453</v>
      </c>
      <c r="OSN3" s="537"/>
      <c r="OSO3" s="537"/>
      <c r="OSP3" s="537"/>
      <c r="OSQ3" s="537"/>
      <c r="OSR3" s="537"/>
      <c r="OSS3" s="537"/>
      <c r="OST3" s="537"/>
      <c r="OSU3" s="537" t="s">
        <v>2453</v>
      </c>
      <c r="OSV3" s="537"/>
      <c r="OSW3" s="537"/>
      <c r="OSX3" s="537"/>
      <c r="OSY3" s="537"/>
      <c r="OSZ3" s="537"/>
      <c r="OTA3" s="537"/>
      <c r="OTB3" s="537"/>
      <c r="OTC3" s="537" t="s">
        <v>2453</v>
      </c>
      <c r="OTD3" s="537"/>
      <c r="OTE3" s="537"/>
      <c r="OTF3" s="537"/>
      <c r="OTG3" s="537"/>
      <c r="OTH3" s="537"/>
      <c r="OTI3" s="537"/>
      <c r="OTJ3" s="537"/>
      <c r="OTK3" s="537" t="s">
        <v>2453</v>
      </c>
      <c r="OTL3" s="537"/>
      <c r="OTM3" s="537"/>
      <c r="OTN3" s="537"/>
      <c r="OTO3" s="537"/>
      <c r="OTP3" s="537"/>
      <c r="OTQ3" s="537"/>
      <c r="OTR3" s="537"/>
      <c r="OTS3" s="537" t="s">
        <v>2453</v>
      </c>
      <c r="OTT3" s="537"/>
      <c r="OTU3" s="537"/>
      <c r="OTV3" s="537"/>
      <c r="OTW3" s="537"/>
      <c r="OTX3" s="537"/>
      <c r="OTY3" s="537"/>
      <c r="OTZ3" s="537"/>
      <c r="OUA3" s="537" t="s">
        <v>2453</v>
      </c>
      <c r="OUB3" s="537"/>
      <c r="OUC3" s="537"/>
      <c r="OUD3" s="537"/>
      <c r="OUE3" s="537"/>
      <c r="OUF3" s="537"/>
      <c r="OUG3" s="537"/>
      <c r="OUH3" s="537"/>
      <c r="OUI3" s="537" t="s">
        <v>2453</v>
      </c>
      <c r="OUJ3" s="537"/>
      <c r="OUK3" s="537"/>
      <c r="OUL3" s="537"/>
      <c r="OUM3" s="537"/>
      <c r="OUN3" s="537"/>
      <c r="OUO3" s="537"/>
      <c r="OUP3" s="537"/>
      <c r="OUQ3" s="537" t="s">
        <v>2453</v>
      </c>
      <c r="OUR3" s="537"/>
      <c r="OUS3" s="537"/>
      <c r="OUT3" s="537"/>
      <c r="OUU3" s="537"/>
      <c r="OUV3" s="537"/>
      <c r="OUW3" s="537"/>
      <c r="OUX3" s="537"/>
      <c r="OUY3" s="537" t="s">
        <v>2453</v>
      </c>
      <c r="OUZ3" s="537"/>
      <c r="OVA3" s="537"/>
      <c r="OVB3" s="537"/>
      <c r="OVC3" s="537"/>
      <c r="OVD3" s="537"/>
      <c r="OVE3" s="537"/>
      <c r="OVF3" s="537"/>
      <c r="OVG3" s="537" t="s">
        <v>2453</v>
      </c>
      <c r="OVH3" s="537"/>
      <c r="OVI3" s="537"/>
      <c r="OVJ3" s="537"/>
      <c r="OVK3" s="537"/>
      <c r="OVL3" s="537"/>
      <c r="OVM3" s="537"/>
      <c r="OVN3" s="537"/>
      <c r="OVO3" s="537" t="s">
        <v>2453</v>
      </c>
      <c r="OVP3" s="537"/>
      <c r="OVQ3" s="537"/>
      <c r="OVR3" s="537"/>
      <c r="OVS3" s="537"/>
      <c r="OVT3" s="537"/>
      <c r="OVU3" s="537"/>
      <c r="OVV3" s="537"/>
      <c r="OVW3" s="537" t="s">
        <v>2453</v>
      </c>
      <c r="OVX3" s="537"/>
      <c r="OVY3" s="537"/>
      <c r="OVZ3" s="537"/>
      <c r="OWA3" s="537"/>
      <c r="OWB3" s="537"/>
      <c r="OWC3" s="537"/>
      <c r="OWD3" s="537"/>
      <c r="OWE3" s="537" t="s">
        <v>2453</v>
      </c>
      <c r="OWF3" s="537"/>
      <c r="OWG3" s="537"/>
      <c r="OWH3" s="537"/>
      <c r="OWI3" s="537"/>
      <c r="OWJ3" s="537"/>
      <c r="OWK3" s="537"/>
      <c r="OWL3" s="537"/>
      <c r="OWM3" s="537" t="s">
        <v>2453</v>
      </c>
      <c r="OWN3" s="537"/>
      <c r="OWO3" s="537"/>
      <c r="OWP3" s="537"/>
      <c r="OWQ3" s="537"/>
      <c r="OWR3" s="537"/>
      <c r="OWS3" s="537"/>
      <c r="OWT3" s="537"/>
      <c r="OWU3" s="537" t="s">
        <v>2453</v>
      </c>
      <c r="OWV3" s="537"/>
      <c r="OWW3" s="537"/>
      <c r="OWX3" s="537"/>
      <c r="OWY3" s="537"/>
      <c r="OWZ3" s="537"/>
      <c r="OXA3" s="537"/>
      <c r="OXB3" s="537"/>
      <c r="OXC3" s="537" t="s">
        <v>2453</v>
      </c>
      <c r="OXD3" s="537"/>
      <c r="OXE3" s="537"/>
      <c r="OXF3" s="537"/>
      <c r="OXG3" s="537"/>
      <c r="OXH3" s="537"/>
      <c r="OXI3" s="537"/>
      <c r="OXJ3" s="537"/>
      <c r="OXK3" s="537" t="s">
        <v>2453</v>
      </c>
      <c r="OXL3" s="537"/>
      <c r="OXM3" s="537"/>
      <c r="OXN3" s="537"/>
      <c r="OXO3" s="537"/>
      <c r="OXP3" s="537"/>
      <c r="OXQ3" s="537"/>
      <c r="OXR3" s="537"/>
      <c r="OXS3" s="537" t="s">
        <v>2453</v>
      </c>
      <c r="OXT3" s="537"/>
      <c r="OXU3" s="537"/>
      <c r="OXV3" s="537"/>
      <c r="OXW3" s="537"/>
      <c r="OXX3" s="537"/>
      <c r="OXY3" s="537"/>
      <c r="OXZ3" s="537"/>
      <c r="OYA3" s="537" t="s">
        <v>2453</v>
      </c>
      <c r="OYB3" s="537"/>
      <c r="OYC3" s="537"/>
      <c r="OYD3" s="537"/>
      <c r="OYE3" s="537"/>
      <c r="OYF3" s="537"/>
      <c r="OYG3" s="537"/>
      <c r="OYH3" s="537"/>
      <c r="OYI3" s="537" t="s">
        <v>2453</v>
      </c>
      <c r="OYJ3" s="537"/>
      <c r="OYK3" s="537"/>
      <c r="OYL3" s="537"/>
      <c r="OYM3" s="537"/>
      <c r="OYN3" s="537"/>
      <c r="OYO3" s="537"/>
      <c r="OYP3" s="537"/>
      <c r="OYQ3" s="537" t="s">
        <v>2453</v>
      </c>
      <c r="OYR3" s="537"/>
      <c r="OYS3" s="537"/>
      <c r="OYT3" s="537"/>
      <c r="OYU3" s="537"/>
      <c r="OYV3" s="537"/>
      <c r="OYW3" s="537"/>
      <c r="OYX3" s="537"/>
      <c r="OYY3" s="537" t="s">
        <v>2453</v>
      </c>
      <c r="OYZ3" s="537"/>
      <c r="OZA3" s="537"/>
      <c r="OZB3" s="537"/>
      <c r="OZC3" s="537"/>
      <c r="OZD3" s="537"/>
      <c r="OZE3" s="537"/>
      <c r="OZF3" s="537"/>
      <c r="OZG3" s="537" t="s">
        <v>2453</v>
      </c>
      <c r="OZH3" s="537"/>
      <c r="OZI3" s="537"/>
      <c r="OZJ3" s="537"/>
      <c r="OZK3" s="537"/>
      <c r="OZL3" s="537"/>
      <c r="OZM3" s="537"/>
      <c r="OZN3" s="537"/>
      <c r="OZO3" s="537" t="s">
        <v>2453</v>
      </c>
      <c r="OZP3" s="537"/>
      <c r="OZQ3" s="537"/>
      <c r="OZR3" s="537"/>
      <c r="OZS3" s="537"/>
      <c r="OZT3" s="537"/>
      <c r="OZU3" s="537"/>
      <c r="OZV3" s="537"/>
      <c r="OZW3" s="537" t="s">
        <v>2453</v>
      </c>
      <c r="OZX3" s="537"/>
      <c r="OZY3" s="537"/>
      <c r="OZZ3" s="537"/>
      <c r="PAA3" s="537"/>
      <c r="PAB3" s="537"/>
      <c r="PAC3" s="537"/>
      <c r="PAD3" s="537"/>
      <c r="PAE3" s="537" t="s">
        <v>2453</v>
      </c>
      <c r="PAF3" s="537"/>
      <c r="PAG3" s="537"/>
      <c r="PAH3" s="537"/>
      <c r="PAI3" s="537"/>
      <c r="PAJ3" s="537"/>
      <c r="PAK3" s="537"/>
      <c r="PAL3" s="537"/>
      <c r="PAM3" s="537" t="s">
        <v>2453</v>
      </c>
      <c r="PAN3" s="537"/>
      <c r="PAO3" s="537"/>
      <c r="PAP3" s="537"/>
      <c r="PAQ3" s="537"/>
      <c r="PAR3" s="537"/>
      <c r="PAS3" s="537"/>
      <c r="PAT3" s="537"/>
      <c r="PAU3" s="537" t="s">
        <v>2453</v>
      </c>
      <c r="PAV3" s="537"/>
      <c r="PAW3" s="537"/>
      <c r="PAX3" s="537"/>
      <c r="PAY3" s="537"/>
      <c r="PAZ3" s="537"/>
      <c r="PBA3" s="537"/>
      <c r="PBB3" s="537"/>
      <c r="PBC3" s="537" t="s">
        <v>2453</v>
      </c>
      <c r="PBD3" s="537"/>
      <c r="PBE3" s="537"/>
      <c r="PBF3" s="537"/>
      <c r="PBG3" s="537"/>
      <c r="PBH3" s="537"/>
      <c r="PBI3" s="537"/>
      <c r="PBJ3" s="537"/>
      <c r="PBK3" s="537" t="s">
        <v>2453</v>
      </c>
      <c r="PBL3" s="537"/>
      <c r="PBM3" s="537"/>
      <c r="PBN3" s="537"/>
      <c r="PBO3" s="537"/>
      <c r="PBP3" s="537"/>
      <c r="PBQ3" s="537"/>
      <c r="PBR3" s="537"/>
      <c r="PBS3" s="537" t="s">
        <v>2453</v>
      </c>
      <c r="PBT3" s="537"/>
      <c r="PBU3" s="537"/>
      <c r="PBV3" s="537"/>
      <c r="PBW3" s="537"/>
      <c r="PBX3" s="537"/>
      <c r="PBY3" s="537"/>
      <c r="PBZ3" s="537"/>
      <c r="PCA3" s="537" t="s">
        <v>2453</v>
      </c>
      <c r="PCB3" s="537"/>
      <c r="PCC3" s="537"/>
      <c r="PCD3" s="537"/>
      <c r="PCE3" s="537"/>
      <c r="PCF3" s="537"/>
      <c r="PCG3" s="537"/>
      <c r="PCH3" s="537"/>
      <c r="PCI3" s="537" t="s">
        <v>2453</v>
      </c>
      <c r="PCJ3" s="537"/>
      <c r="PCK3" s="537"/>
      <c r="PCL3" s="537"/>
      <c r="PCM3" s="537"/>
      <c r="PCN3" s="537"/>
      <c r="PCO3" s="537"/>
      <c r="PCP3" s="537"/>
      <c r="PCQ3" s="537" t="s">
        <v>2453</v>
      </c>
      <c r="PCR3" s="537"/>
      <c r="PCS3" s="537"/>
      <c r="PCT3" s="537"/>
      <c r="PCU3" s="537"/>
      <c r="PCV3" s="537"/>
      <c r="PCW3" s="537"/>
      <c r="PCX3" s="537"/>
      <c r="PCY3" s="537" t="s">
        <v>2453</v>
      </c>
      <c r="PCZ3" s="537"/>
      <c r="PDA3" s="537"/>
      <c r="PDB3" s="537"/>
      <c r="PDC3" s="537"/>
      <c r="PDD3" s="537"/>
      <c r="PDE3" s="537"/>
      <c r="PDF3" s="537"/>
      <c r="PDG3" s="537" t="s">
        <v>2453</v>
      </c>
      <c r="PDH3" s="537"/>
      <c r="PDI3" s="537"/>
      <c r="PDJ3" s="537"/>
      <c r="PDK3" s="537"/>
      <c r="PDL3" s="537"/>
      <c r="PDM3" s="537"/>
      <c r="PDN3" s="537"/>
      <c r="PDO3" s="537" t="s">
        <v>2453</v>
      </c>
      <c r="PDP3" s="537"/>
      <c r="PDQ3" s="537"/>
      <c r="PDR3" s="537"/>
      <c r="PDS3" s="537"/>
      <c r="PDT3" s="537"/>
      <c r="PDU3" s="537"/>
      <c r="PDV3" s="537"/>
      <c r="PDW3" s="537" t="s">
        <v>2453</v>
      </c>
      <c r="PDX3" s="537"/>
      <c r="PDY3" s="537"/>
      <c r="PDZ3" s="537"/>
      <c r="PEA3" s="537"/>
      <c r="PEB3" s="537"/>
      <c r="PEC3" s="537"/>
      <c r="PED3" s="537"/>
      <c r="PEE3" s="537" t="s">
        <v>2453</v>
      </c>
      <c r="PEF3" s="537"/>
      <c r="PEG3" s="537"/>
      <c r="PEH3" s="537"/>
      <c r="PEI3" s="537"/>
      <c r="PEJ3" s="537"/>
      <c r="PEK3" s="537"/>
      <c r="PEL3" s="537"/>
      <c r="PEM3" s="537" t="s">
        <v>2453</v>
      </c>
      <c r="PEN3" s="537"/>
      <c r="PEO3" s="537"/>
      <c r="PEP3" s="537"/>
      <c r="PEQ3" s="537"/>
      <c r="PER3" s="537"/>
      <c r="PES3" s="537"/>
      <c r="PET3" s="537"/>
      <c r="PEU3" s="537" t="s">
        <v>2453</v>
      </c>
      <c r="PEV3" s="537"/>
      <c r="PEW3" s="537"/>
      <c r="PEX3" s="537"/>
      <c r="PEY3" s="537"/>
      <c r="PEZ3" s="537"/>
      <c r="PFA3" s="537"/>
      <c r="PFB3" s="537"/>
      <c r="PFC3" s="537" t="s">
        <v>2453</v>
      </c>
      <c r="PFD3" s="537"/>
      <c r="PFE3" s="537"/>
      <c r="PFF3" s="537"/>
      <c r="PFG3" s="537"/>
      <c r="PFH3" s="537"/>
      <c r="PFI3" s="537"/>
      <c r="PFJ3" s="537"/>
      <c r="PFK3" s="537" t="s">
        <v>2453</v>
      </c>
      <c r="PFL3" s="537"/>
      <c r="PFM3" s="537"/>
      <c r="PFN3" s="537"/>
      <c r="PFO3" s="537"/>
      <c r="PFP3" s="537"/>
      <c r="PFQ3" s="537"/>
      <c r="PFR3" s="537"/>
      <c r="PFS3" s="537" t="s">
        <v>2453</v>
      </c>
      <c r="PFT3" s="537"/>
      <c r="PFU3" s="537"/>
      <c r="PFV3" s="537"/>
      <c r="PFW3" s="537"/>
      <c r="PFX3" s="537"/>
      <c r="PFY3" s="537"/>
      <c r="PFZ3" s="537"/>
      <c r="PGA3" s="537" t="s">
        <v>2453</v>
      </c>
      <c r="PGB3" s="537"/>
      <c r="PGC3" s="537"/>
      <c r="PGD3" s="537"/>
      <c r="PGE3" s="537"/>
      <c r="PGF3" s="537"/>
      <c r="PGG3" s="537"/>
      <c r="PGH3" s="537"/>
      <c r="PGI3" s="537" t="s">
        <v>2453</v>
      </c>
      <c r="PGJ3" s="537"/>
      <c r="PGK3" s="537"/>
      <c r="PGL3" s="537"/>
      <c r="PGM3" s="537"/>
      <c r="PGN3" s="537"/>
      <c r="PGO3" s="537"/>
      <c r="PGP3" s="537"/>
      <c r="PGQ3" s="537" t="s">
        <v>2453</v>
      </c>
      <c r="PGR3" s="537"/>
      <c r="PGS3" s="537"/>
      <c r="PGT3" s="537"/>
      <c r="PGU3" s="537"/>
      <c r="PGV3" s="537"/>
      <c r="PGW3" s="537"/>
      <c r="PGX3" s="537"/>
      <c r="PGY3" s="537" t="s">
        <v>2453</v>
      </c>
      <c r="PGZ3" s="537"/>
      <c r="PHA3" s="537"/>
      <c r="PHB3" s="537"/>
      <c r="PHC3" s="537"/>
      <c r="PHD3" s="537"/>
      <c r="PHE3" s="537"/>
      <c r="PHF3" s="537"/>
      <c r="PHG3" s="537" t="s">
        <v>2453</v>
      </c>
      <c r="PHH3" s="537"/>
      <c r="PHI3" s="537"/>
      <c r="PHJ3" s="537"/>
      <c r="PHK3" s="537"/>
      <c r="PHL3" s="537"/>
      <c r="PHM3" s="537"/>
      <c r="PHN3" s="537"/>
      <c r="PHO3" s="537" t="s">
        <v>2453</v>
      </c>
      <c r="PHP3" s="537"/>
      <c r="PHQ3" s="537"/>
      <c r="PHR3" s="537"/>
      <c r="PHS3" s="537"/>
      <c r="PHT3" s="537"/>
      <c r="PHU3" s="537"/>
      <c r="PHV3" s="537"/>
      <c r="PHW3" s="537" t="s">
        <v>2453</v>
      </c>
      <c r="PHX3" s="537"/>
      <c r="PHY3" s="537"/>
      <c r="PHZ3" s="537"/>
      <c r="PIA3" s="537"/>
      <c r="PIB3" s="537"/>
      <c r="PIC3" s="537"/>
      <c r="PID3" s="537"/>
      <c r="PIE3" s="537" t="s">
        <v>2453</v>
      </c>
      <c r="PIF3" s="537"/>
      <c r="PIG3" s="537"/>
      <c r="PIH3" s="537"/>
      <c r="PII3" s="537"/>
      <c r="PIJ3" s="537"/>
      <c r="PIK3" s="537"/>
      <c r="PIL3" s="537"/>
      <c r="PIM3" s="537" t="s">
        <v>2453</v>
      </c>
      <c r="PIN3" s="537"/>
      <c r="PIO3" s="537"/>
      <c r="PIP3" s="537"/>
      <c r="PIQ3" s="537"/>
      <c r="PIR3" s="537"/>
      <c r="PIS3" s="537"/>
      <c r="PIT3" s="537"/>
      <c r="PIU3" s="537" t="s">
        <v>2453</v>
      </c>
      <c r="PIV3" s="537"/>
      <c r="PIW3" s="537"/>
      <c r="PIX3" s="537"/>
      <c r="PIY3" s="537"/>
      <c r="PIZ3" s="537"/>
      <c r="PJA3" s="537"/>
      <c r="PJB3" s="537"/>
      <c r="PJC3" s="537" t="s">
        <v>2453</v>
      </c>
      <c r="PJD3" s="537"/>
      <c r="PJE3" s="537"/>
      <c r="PJF3" s="537"/>
      <c r="PJG3" s="537"/>
      <c r="PJH3" s="537"/>
      <c r="PJI3" s="537"/>
      <c r="PJJ3" s="537"/>
      <c r="PJK3" s="537" t="s">
        <v>2453</v>
      </c>
      <c r="PJL3" s="537"/>
      <c r="PJM3" s="537"/>
      <c r="PJN3" s="537"/>
      <c r="PJO3" s="537"/>
      <c r="PJP3" s="537"/>
      <c r="PJQ3" s="537"/>
      <c r="PJR3" s="537"/>
      <c r="PJS3" s="537" t="s">
        <v>2453</v>
      </c>
      <c r="PJT3" s="537"/>
      <c r="PJU3" s="537"/>
      <c r="PJV3" s="537"/>
      <c r="PJW3" s="537"/>
      <c r="PJX3" s="537"/>
      <c r="PJY3" s="537"/>
      <c r="PJZ3" s="537"/>
      <c r="PKA3" s="537" t="s">
        <v>2453</v>
      </c>
      <c r="PKB3" s="537"/>
      <c r="PKC3" s="537"/>
      <c r="PKD3" s="537"/>
      <c r="PKE3" s="537"/>
      <c r="PKF3" s="537"/>
      <c r="PKG3" s="537"/>
      <c r="PKH3" s="537"/>
      <c r="PKI3" s="537" t="s">
        <v>2453</v>
      </c>
      <c r="PKJ3" s="537"/>
      <c r="PKK3" s="537"/>
      <c r="PKL3" s="537"/>
      <c r="PKM3" s="537"/>
      <c r="PKN3" s="537"/>
      <c r="PKO3" s="537"/>
      <c r="PKP3" s="537"/>
      <c r="PKQ3" s="537" t="s">
        <v>2453</v>
      </c>
      <c r="PKR3" s="537"/>
      <c r="PKS3" s="537"/>
      <c r="PKT3" s="537"/>
      <c r="PKU3" s="537"/>
      <c r="PKV3" s="537"/>
      <c r="PKW3" s="537"/>
      <c r="PKX3" s="537"/>
      <c r="PKY3" s="537" t="s">
        <v>2453</v>
      </c>
      <c r="PKZ3" s="537"/>
      <c r="PLA3" s="537"/>
      <c r="PLB3" s="537"/>
      <c r="PLC3" s="537"/>
      <c r="PLD3" s="537"/>
      <c r="PLE3" s="537"/>
      <c r="PLF3" s="537"/>
      <c r="PLG3" s="537" t="s">
        <v>2453</v>
      </c>
      <c r="PLH3" s="537"/>
      <c r="PLI3" s="537"/>
      <c r="PLJ3" s="537"/>
      <c r="PLK3" s="537"/>
      <c r="PLL3" s="537"/>
      <c r="PLM3" s="537"/>
      <c r="PLN3" s="537"/>
      <c r="PLO3" s="537" t="s">
        <v>2453</v>
      </c>
      <c r="PLP3" s="537"/>
      <c r="PLQ3" s="537"/>
      <c r="PLR3" s="537"/>
      <c r="PLS3" s="537"/>
      <c r="PLT3" s="537"/>
      <c r="PLU3" s="537"/>
      <c r="PLV3" s="537"/>
      <c r="PLW3" s="537" t="s">
        <v>2453</v>
      </c>
      <c r="PLX3" s="537"/>
      <c r="PLY3" s="537"/>
      <c r="PLZ3" s="537"/>
      <c r="PMA3" s="537"/>
      <c r="PMB3" s="537"/>
      <c r="PMC3" s="537"/>
      <c r="PMD3" s="537"/>
      <c r="PME3" s="537" t="s">
        <v>2453</v>
      </c>
      <c r="PMF3" s="537"/>
      <c r="PMG3" s="537"/>
      <c r="PMH3" s="537"/>
      <c r="PMI3" s="537"/>
      <c r="PMJ3" s="537"/>
      <c r="PMK3" s="537"/>
      <c r="PML3" s="537"/>
      <c r="PMM3" s="537" t="s">
        <v>2453</v>
      </c>
      <c r="PMN3" s="537"/>
      <c r="PMO3" s="537"/>
      <c r="PMP3" s="537"/>
      <c r="PMQ3" s="537"/>
      <c r="PMR3" s="537"/>
      <c r="PMS3" s="537"/>
      <c r="PMT3" s="537"/>
      <c r="PMU3" s="537" t="s">
        <v>2453</v>
      </c>
      <c r="PMV3" s="537"/>
      <c r="PMW3" s="537"/>
      <c r="PMX3" s="537"/>
      <c r="PMY3" s="537"/>
      <c r="PMZ3" s="537"/>
      <c r="PNA3" s="537"/>
      <c r="PNB3" s="537"/>
      <c r="PNC3" s="537" t="s">
        <v>2453</v>
      </c>
      <c r="PND3" s="537"/>
      <c r="PNE3" s="537"/>
      <c r="PNF3" s="537"/>
      <c r="PNG3" s="537"/>
      <c r="PNH3" s="537"/>
      <c r="PNI3" s="537"/>
      <c r="PNJ3" s="537"/>
      <c r="PNK3" s="537" t="s">
        <v>2453</v>
      </c>
      <c r="PNL3" s="537"/>
      <c r="PNM3" s="537"/>
      <c r="PNN3" s="537"/>
      <c r="PNO3" s="537"/>
      <c r="PNP3" s="537"/>
      <c r="PNQ3" s="537"/>
      <c r="PNR3" s="537"/>
      <c r="PNS3" s="537" t="s">
        <v>2453</v>
      </c>
      <c r="PNT3" s="537"/>
      <c r="PNU3" s="537"/>
      <c r="PNV3" s="537"/>
      <c r="PNW3" s="537"/>
      <c r="PNX3" s="537"/>
      <c r="PNY3" s="537"/>
      <c r="PNZ3" s="537"/>
      <c r="POA3" s="537" t="s">
        <v>2453</v>
      </c>
      <c r="POB3" s="537"/>
      <c r="POC3" s="537"/>
      <c r="POD3" s="537"/>
      <c r="POE3" s="537"/>
      <c r="POF3" s="537"/>
      <c r="POG3" s="537"/>
      <c r="POH3" s="537"/>
      <c r="POI3" s="537" t="s">
        <v>2453</v>
      </c>
      <c r="POJ3" s="537"/>
      <c r="POK3" s="537"/>
      <c r="POL3" s="537"/>
      <c r="POM3" s="537"/>
      <c r="PON3" s="537"/>
      <c r="POO3" s="537"/>
      <c r="POP3" s="537"/>
      <c r="POQ3" s="537" t="s">
        <v>2453</v>
      </c>
      <c r="POR3" s="537"/>
      <c r="POS3" s="537"/>
      <c r="POT3" s="537"/>
      <c r="POU3" s="537"/>
      <c r="POV3" s="537"/>
      <c r="POW3" s="537"/>
      <c r="POX3" s="537"/>
      <c r="POY3" s="537" t="s">
        <v>2453</v>
      </c>
      <c r="POZ3" s="537"/>
      <c r="PPA3" s="537"/>
      <c r="PPB3" s="537"/>
      <c r="PPC3" s="537"/>
      <c r="PPD3" s="537"/>
      <c r="PPE3" s="537"/>
      <c r="PPF3" s="537"/>
      <c r="PPG3" s="537" t="s">
        <v>2453</v>
      </c>
      <c r="PPH3" s="537"/>
      <c r="PPI3" s="537"/>
      <c r="PPJ3" s="537"/>
      <c r="PPK3" s="537"/>
      <c r="PPL3" s="537"/>
      <c r="PPM3" s="537"/>
      <c r="PPN3" s="537"/>
      <c r="PPO3" s="537" t="s">
        <v>2453</v>
      </c>
      <c r="PPP3" s="537"/>
      <c r="PPQ3" s="537"/>
      <c r="PPR3" s="537"/>
      <c r="PPS3" s="537"/>
      <c r="PPT3" s="537"/>
      <c r="PPU3" s="537"/>
      <c r="PPV3" s="537"/>
      <c r="PPW3" s="537" t="s">
        <v>2453</v>
      </c>
      <c r="PPX3" s="537"/>
      <c r="PPY3" s="537"/>
      <c r="PPZ3" s="537"/>
      <c r="PQA3" s="537"/>
      <c r="PQB3" s="537"/>
      <c r="PQC3" s="537"/>
      <c r="PQD3" s="537"/>
      <c r="PQE3" s="537" t="s">
        <v>2453</v>
      </c>
      <c r="PQF3" s="537"/>
      <c r="PQG3" s="537"/>
      <c r="PQH3" s="537"/>
      <c r="PQI3" s="537"/>
      <c r="PQJ3" s="537"/>
      <c r="PQK3" s="537"/>
      <c r="PQL3" s="537"/>
      <c r="PQM3" s="537" t="s">
        <v>2453</v>
      </c>
      <c r="PQN3" s="537"/>
      <c r="PQO3" s="537"/>
      <c r="PQP3" s="537"/>
      <c r="PQQ3" s="537"/>
      <c r="PQR3" s="537"/>
      <c r="PQS3" s="537"/>
      <c r="PQT3" s="537"/>
      <c r="PQU3" s="537" t="s">
        <v>2453</v>
      </c>
      <c r="PQV3" s="537"/>
      <c r="PQW3" s="537"/>
      <c r="PQX3" s="537"/>
      <c r="PQY3" s="537"/>
      <c r="PQZ3" s="537"/>
      <c r="PRA3" s="537"/>
      <c r="PRB3" s="537"/>
      <c r="PRC3" s="537" t="s">
        <v>2453</v>
      </c>
      <c r="PRD3" s="537"/>
      <c r="PRE3" s="537"/>
      <c r="PRF3" s="537"/>
      <c r="PRG3" s="537"/>
      <c r="PRH3" s="537"/>
      <c r="PRI3" s="537"/>
      <c r="PRJ3" s="537"/>
      <c r="PRK3" s="537" t="s">
        <v>2453</v>
      </c>
      <c r="PRL3" s="537"/>
      <c r="PRM3" s="537"/>
      <c r="PRN3" s="537"/>
      <c r="PRO3" s="537"/>
      <c r="PRP3" s="537"/>
      <c r="PRQ3" s="537"/>
      <c r="PRR3" s="537"/>
      <c r="PRS3" s="537" t="s">
        <v>2453</v>
      </c>
      <c r="PRT3" s="537"/>
      <c r="PRU3" s="537"/>
      <c r="PRV3" s="537"/>
      <c r="PRW3" s="537"/>
      <c r="PRX3" s="537"/>
      <c r="PRY3" s="537"/>
      <c r="PRZ3" s="537"/>
      <c r="PSA3" s="537" t="s">
        <v>2453</v>
      </c>
      <c r="PSB3" s="537"/>
      <c r="PSC3" s="537"/>
      <c r="PSD3" s="537"/>
      <c r="PSE3" s="537"/>
      <c r="PSF3" s="537"/>
      <c r="PSG3" s="537"/>
      <c r="PSH3" s="537"/>
      <c r="PSI3" s="537" t="s">
        <v>2453</v>
      </c>
      <c r="PSJ3" s="537"/>
      <c r="PSK3" s="537"/>
      <c r="PSL3" s="537"/>
      <c r="PSM3" s="537"/>
      <c r="PSN3" s="537"/>
      <c r="PSO3" s="537"/>
      <c r="PSP3" s="537"/>
      <c r="PSQ3" s="537" t="s">
        <v>2453</v>
      </c>
      <c r="PSR3" s="537"/>
      <c r="PSS3" s="537"/>
      <c r="PST3" s="537"/>
      <c r="PSU3" s="537"/>
      <c r="PSV3" s="537"/>
      <c r="PSW3" s="537"/>
      <c r="PSX3" s="537"/>
      <c r="PSY3" s="537" t="s">
        <v>2453</v>
      </c>
      <c r="PSZ3" s="537"/>
      <c r="PTA3" s="537"/>
      <c r="PTB3" s="537"/>
      <c r="PTC3" s="537"/>
      <c r="PTD3" s="537"/>
      <c r="PTE3" s="537"/>
      <c r="PTF3" s="537"/>
      <c r="PTG3" s="537" t="s">
        <v>2453</v>
      </c>
      <c r="PTH3" s="537"/>
      <c r="PTI3" s="537"/>
      <c r="PTJ3" s="537"/>
      <c r="PTK3" s="537"/>
      <c r="PTL3" s="537"/>
      <c r="PTM3" s="537"/>
      <c r="PTN3" s="537"/>
      <c r="PTO3" s="537" t="s">
        <v>2453</v>
      </c>
      <c r="PTP3" s="537"/>
      <c r="PTQ3" s="537"/>
      <c r="PTR3" s="537"/>
      <c r="PTS3" s="537"/>
      <c r="PTT3" s="537"/>
      <c r="PTU3" s="537"/>
      <c r="PTV3" s="537"/>
      <c r="PTW3" s="537" t="s">
        <v>2453</v>
      </c>
      <c r="PTX3" s="537"/>
      <c r="PTY3" s="537"/>
      <c r="PTZ3" s="537"/>
      <c r="PUA3" s="537"/>
      <c r="PUB3" s="537"/>
      <c r="PUC3" s="537"/>
      <c r="PUD3" s="537"/>
      <c r="PUE3" s="537" t="s">
        <v>2453</v>
      </c>
      <c r="PUF3" s="537"/>
      <c r="PUG3" s="537"/>
      <c r="PUH3" s="537"/>
      <c r="PUI3" s="537"/>
      <c r="PUJ3" s="537"/>
      <c r="PUK3" s="537"/>
      <c r="PUL3" s="537"/>
      <c r="PUM3" s="537" t="s">
        <v>2453</v>
      </c>
      <c r="PUN3" s="537"/>
      <c r="PUO3" s="537"/>
      <c r="PUP3" s="537"/>
      <c r="PUQ3" s="537"/>
      <c r="PUR3" s="537"/>
      <c r="PUS3" s="537"/>
      <c r="PUT3" s="537"/>
      <c r="PUU3" s="537" t="s">
        <v>2453</v>
      </c>
      <c r="PUV3" s="537"/>
      <c r="PUW3" s="537"/>
      <c r="PUX3" s="537"/>
      <c r="PUY3" s="537"/>
      <c r="PUZ3" s="537"/>
      <c r="PVA3" s="537"/>
      <c r="PVB3" s="537"/>
      <c r="PVC3" s="537" t="s">
        <v>2453</v>
      </c>
      <c r="PVD3" s="537"/>
      <c r="PVE3" s="537"/>
      <c r="PVF3" s="537"/>
      <c r="PVG3" s="537"/>
      <c r="PVH3" s="537"/>
      <c r="PVI3" s="537"/>
      <c r="PVJ3" s="537"/>
      <c r="PVK3" s="537" t="s">
        <v>2453</v>
      </c>
      <c r="PVL3" s="537"/>
      <c r="PVM3" s="537"/>
      <c r="PVN3" s="537"/>
      <c r="PVO3" s="537"/>
      <c r="PVP3" s="537"/>
      <c r="PVQ3" s="537"/>
      <c r="PVR3" s="537"/>
      <c r="PVS3" s="537" t="s">
        <v>2453</v>
      </c>
      <c r="PVT3" s="537"/>
      <c r="PVU3" s="537"/>
      <c r="PVV3" s="537"/>
      <c r="PVW3" s="537"/>
      <c r="PVX3" s="537"/>
      <c r="PVY3" s="537"/>
      <c r="PVZ3" s="537"/>
      <c r="PWA3" s="537" t="s">
        <v>2453</v>
      </c>
      <c r="PWB3" s="537"/>
      <c r="PWC3" s="537"/>
      <c r="PWD3" s="537"/>
      <c r="PWE3" s="537"/>
      <c r="PWF3" s="537"/>
      <c r="PWG3" s="537"/>
      <c r="PWH3" s="537"/>
      <c r="PWI3" s="537" t="s">
        <v>2453</v>
      </c>
      <c r="PWJ3" s="537"/>
      <c r="PWK3" s="537"/>
      <c r="PWL3" s="537"/>
      <c r="PWM3" s="537"/>
      <c r="PWN3" s="537"/>
      <c r="PWO3" s="537"/>
      <c r="PWP3" s="537"/>
      <c r="PWQ3" s="537" t="s">
        <v>2453</v>
      </c>
      <c r="PWR3" s="537"/>
      <c r="PWS3" s="537"/>
      <c r="PWT3" s="537"/>
      <c r="PWU3" s="537"/>
      <c r="PWV3" s="537"/>
      <c r="PWW3" s="537"/>
      <c r="PWX3" s="537"/>
      <c r="PWY3" s="537" t="s">
        <v>2453</v>
      </c>
      <c r="PWZ3" s="537"/>
      <c r="PXA3" s="537"/>
      <c r="PXB3" s="537"/>
      <c r="PXC3" s="537"/>
      <c r="PXD3" s="537"/>
      <c r="PXE3" s="537"/>
      <c r="PXF3" s="537"/>
      <c r="PXG3" s="537" t="s">
        <v>2453</v>
      </c>
      <c r="PXH3" s="537"/>
      <c r="PXI3" s="537"/>
      <c r="PXJ3" s="537"/>
      <c r="PXK3" s="537"/>
      <c r="PXL3" s="537"/>
      <c r="PXM3" s="537"/>
      <c r="PXN3" s="537"/>
      <c r="PXO3" s="537" t="s">
        <v>2453</v>
      </c>
      <c r="PXP3" s="537"/>
      <c r="PXQ3" s="537"/>
      <c r="PXR3" s="537"/>
      <c r="PXS3" s="537"/>
      <c r="PXT3" s="537"/>
      <c r="PXU3" s="537"/>
      <c r="PXV3" s="537"/>
      <c r="PXW3" s="537" t="s">
        <v>2453</v>
      </c>
      <c r="PXX3" s="537"/>
      <c r="PXY3" s="537"/>
      <c r="PXZ3" s="537"/>
      <c r="PYA3" s="537"/>
      <c r="PYB3" s="537"/>
      <c r="PYC3" s="537"/>
      <c r="PYD3" s="537"/>
      <c r="PYE3" s="537" t="s">
        <v>2453</v>
      </c>
      <c r="PYF3" s="537"/>
      <c r="PYG3" s="537"/>
      <c r="PYH3" s="537"/>
      <c r="PYI3" s="537"/>
      <c r="PYJ3" s="537"/>
      <c r="PYK3" s="537"/>
      <c r="PYL3" s="537"/>
      <c r="PYM3" s="537" t="s">
        <v>2453</v>
      </c>
      <c r="PYN3" s="537"/>
      <c r="PYO3" s="537"/>
      <c r="PYP3" s="537"/>
      <c r="PYQ3" s="537"/>
      <c r="PYR3" s="537"/>
      <c r="PYS3" s="537"/>
      <c r="PYT3" s="537"/>
      <c r="PYU3" s="537" t="s">
        <v>2453</v>
      </c>
      <c r="PYV3" s="537"/>
      <c r="PYW3" s="537"/>
      <c r="PYX3" s="537"/>
      <c r="PYY3" s="537"/>
      <c r="PYZ3" s="537"/>
      <c r="PZA3" s="537"/>
      <c r="PZB3" s="537"/>
      <c r="PZC3" s="537" t="s">
        <v>2453</v>
      </c>
      <c r="PZD3" s="537"/>
      <c r="PZE3" s="537"/>
      <c r="PZF3" s="537"/>
      <c r="PZG3" s="537"/>
      <c r="PZH3" s="537"/>
      <c r="PZI3" s="537"/>
      <c r="PZJ3" s="537"/>
      <c r="PZK3" s="537" t="s">
        <v>2453</v>
      </c>
      <c r="PZL3" s="537"/>
      <c r="PZM3" s="537"/>
      <c r="PZN3" s="537"/>
      <c r="PZO3" s="537"/>
      <c r="PZP3" s="537"/>
      <c r="PZQ3" s="537"/>
      <c r="PZR3" s="537"/>
      <c r="PZS3" s="537" t="s">
        <v>2453</v>
      </c>
      <c r="PZT3" s="537"/>
      <c r="PZU3" s="537"/>
      <c r="PZV3" s="537"/>
      <c r="PZW3" s="537"/>
      <c r="PZX3" s="537"/>
      <c r="PZY3" s="537"/>
      <c r="PZZ3" s="537"/>
      <c r="QAA3" s="537" t="s">
        <v>2453</v>
      </c>
      <c r="QAB3" s="537"/>
      <c r="QAC3" s="537"/>
      <c r="QAD3" s="537"/>
      <c r="QAE3" s="537"/>
      <c r="QAF3" s="537"/>
      <c r="QAG3" s="537"/>
      <c r="QAH3" s="537"/>
      <c r="QAI3" s="537" t="s">
        <v>2453</v>
      </c>
      <c r="QAJ3" s="537"/>
      <c r="QAK3" s="537"/>
      <c r="QAL3" s="537"/>
      <c r="QAM3" s="537"/>
      <c r="QAN3" s="537"/>
      <c r="QAO3" s="537"/>
      <c r="QAP3" s="537"/>
      <c r="QAQ3" s="537" t="s">
        <v>2453</v>
      </c>
      <c r="QAR3" s="537"/>
      <c r="QAS3" s="537"/>
      <c r="QAT3" s="537"/>
      <c r="QAU3" s="537"/>
      <c r="QAV3" s="537"/>
      <c r="QAW3" s="537"/>
      <c r="QAX3" s="537"/>
      <c r="QAY3" s="537" t="s">
        <v>2453</v>
      </c>
      <c r="QAZ3" s="537"/>
      <c r="QBA3" s="537"/>
      <c r="QBB3" s="537"/>
      <c r="QBC3" s="537"/>
      <c r="QBD3" s="537"/>
      <c r="QBE3" s="537"/>
      <c r="QBF3" s="537"/>
      <c r="QBG3" s="537" t="s">
        <v>2453</v>
      </c>
      <c r="QBH3" s="537"/>
      <c r="QBI3" s="537"/>
      <c r="QBJ3" s="537"/>
      <c r="QBK3" s="537"/>
      <c r="QBL3" s="537"/>
      <c r="QBM3" s="537"/>
      <c r="QBN3" s="537"/>
      <c r="QBO3" s="537" t="s">
        <v>2453</v>
      </c>
      <c r="QBP3" s="537"/>
      <c r="QBQ3" s="537"/>
      <c r="QBR3" s="537"/>
      <c r="QBS3" s="537"/>
      <c r="QBT3" s="537"/>
      <c r="QBU3" s="537"/>
      <c r="QBV3" s="537"/>
      <c r="QBW3" s="537" t="s">
        <v>2453</v>
      </c>
      <c r="QBX3" s="537"/>
      <c r="QBY3" s="537"/>
      <c r="QBZ3" s="537"/>
      <c r="QCA3" s="537"/>
      <c r="QCB3" s="537"/>
      <c r="QCC3" s="537"/>
      <c r="QCD3" s="537"/>
      <c r="QCE3" s="537" t="s">
        <v>2453</v>
      </c>
      <c r="QCF3" s="537"/>
      <c r="QCG3" s="537"/>
      <c r="QCH3" s="537"/>
      <c r="QCI3" s="537"/>
      <c r="QCJ3" s="537"/>
      <c r="QCK3" s="537"/>
      <c r="QCL3" s="537"/>
      <c r="QCM3" s="537" t="s">
        <v>2453</v>
      </c>
      <c r="QCN3" s="537"/>
      <c r="QCO3" s="537"/>
      <c r="QCP3" s="537"/>
      <c r="QCQ3" s="537"/>
      <c r="QCR3" s="537"/>
      <c r="QCS3" s="537"/>
      <c r="QCT3" s="537"/>
      <c r="QCU3" s="537" t="s">
        <v>2453</v>
      </c>
      <c r="QCV3" s="537"/>
      <c r="QCW3" s="537"/>
      <c r="QCX3" s="537"/>
      <c r="QCY3" s="537"/>
      <c r="QCZ3" s="537"/>
      <c r="QDA3" s="537"/>
      <c r="QDB3" s="537"/>
      <c r="QDC3" s="537" t="s">
        <v>2453</v>
      </c>
      <c r="QDD3" s="537"/>
      <c r="QDE3" s="537"/>
      <c r="QDF3" s="537"/>
      <c r="QDG3" s="537"/>
      <c r="QDH3" s="537"/>
      <c r="QDI3" s="537"/>
      <c r="QDJ3" s="537"/>
      <c r="QDK3" s="537" t="s">
        <v>2453</v>
      </c>
      <c r="QDL3" s="537"/>
      <c r="QDM3" s="537"/>
      <c r="QDN3" s="537"/>
      <c r="QDO3" s="537"/>
      <c r="QDP3" s="537"/>
      <c r="QDQ3" s="537"/>
      <c r="QDR3" s="537"/>
      <c r="QDS3" s="537" t="s">
        <v>2453</v>
      </c>
      <c r="QDT3" s="537"/>
      <c r="QDU3" s="537"/>
      <c r="QDV3" s="537"/>
      <c r="QDW3" s="537"/>
      <c r="QDX3" s="537"/>
      <c r="QDY3" s="537"/>
      <c r="QDZ3" s="537"/>
      <c r="QEA3" s="537" t="s">
        <v>2453</v>
      </c>
      <c r="QEB3" s="537"/>
      <c r="QEC3" s="537"/>
      <c r="QED3" s="537"/>
      <c r="QEE3" s="537"/>
      <c r="QEF3" s="537"/>
      <c r="QEG3" s="537"/>
      <c r="QEH3" s="537"/>
      <c r="QEI3" s="537" t="s">
        <v>2453</v>
      </c>
      <c r="QEJ3" s="537"/>
      <c r="QEK3" s="537"/>
      <c r="QEL3" s="537"/>
      <c r="QEM3" s="537"/>
      <c r="QEN3" s="537"/>
      <c r="QEO3" s="537"/>
      <c r="QEP3" s="537"/>
      <c r="QEQ3" s="537" t="s">
        <v>2453</v>
      </c>
      <c r="QER3" s="537"/>
      <c r="QES3" s="537"/>
      <c r="QET3" s="537"/>
      <c r="QEU3" s="537"/>
      <c r="QEV3" s="537"/>
      <c r="QEW3" s="537"/>
      <c r="QEX3" s="537"/>
      <c r="QEY3" s="537" t="s">
        <v>2453</v>
      </c>
      <c r="QEZ3" s="537"/>
      <c r="QFA3" s="537"/>
      <c r="QFB3" s="537"/>
      <c r="QFC3" s="537"/>
      <c r="QFD3" s="537"/>
      <c r="QFE3" s="537"/>
      <c r="QFF3" s="537"/>
      <c r="QFG3" s="537" t="s">
        <v>2453</v>
      </c>
      <c r="QFH3" s="537"/>
      <c r="QFI3" s="537"/>
      <c r="QFJ3" s="537"/>
      <c r="QFK3" s="537"/>
      <c r="QFL3" s="537"/>
      <c r="QFM3" s="537"/>
      <c r="QFN3" s="537"/>
      <c r="QFO3" s="537" t="s">
        <v>2453</v>
      </c>
      <c r="QFP3" s="537"/>
      <c r="QFQ3" s="537"/>
      <c r="QFR3" s="537"/>
      <c r="QFS3" s="537"/>
      <c r="QFT3" s="537"/>
      <c r="QFU3" s="537"/>
      <c r="QFV3" s="537"/>
      <c r="QFW3" s="537" t="s">
        <v>2453</v>
      </c>
      <c r="QFX3" s="537"/>
      <c r="QFY3" s="537"/>
      <c r="QFZ3" s="537"/>
      <c r="QGA3" s="537"/>
      <c r="QGB3" s="537"/>
      <c r="QGC3" s="537"/>
      <c r="QGD3" s="537"/>
      <c r="QGE3" s="537" t="s">
        <v>2453</v>
      </c>
      <c r="QGF3" s="537"/>
      <c r="QGG3" s="537"/>
      <c r="QGH3" s="537"/>
      <c r="QGI3" s="537"/>
      <c r="QGJ3" s="537"/>
      <c r="QGK3" s="537"/>
      <c r="QGL3" s="537"/>
      <c r="QGM3" s="537" t="s">
        <v>2453</v>
      </c>
      <c r="QGN3" s="537"/>
      <c r="QGO3" s="537"/>
      <c r="QGP3" s="537"/>
      <c r="QGQ3" s="537"/>
      <c r="QGR3" s="537"/>
      <c r="QGS3" s="537"/>
      <c r="QGT3" s="537"/>
      <c r="QGU3" s="537" t="s">
        <v>2453</v>
      </c>
      <c r="QGV3" s="537"/>
      <c r="QGW3" s="537"/>
      <c r="QGX3" s="537"/>
      <c r="QGY3" s="537"/>
      <c r="QGZ3" s="537"/>
      <c r="QHA3" s="537"/>
      <c r="QHB3" s="537"/>
      <c r="QHC3" s="537" t="s">
        <v>2453</v>
      </c>
      <c r="QHD3" s="537"/>
      <c r="QHE3" s="537"/>
      <c r="QHF3" s="537"/>
      <c r="QHG3" s="537"/>
      <c r="QHH3" s="537"/>
      <c r="QHI3" s="537"/>
      <c r="QHJ3" s="537"/>
      <c r="QHK3" s="537" t="s">
        <v>2453</v>
      </c>
      <c r="QHL3" s="537"/>
      <c r="QHM3" s="537"/>
      <c r="QHN3" s="537"/>
      <c r="QHO3" s="537"/>
      <c r="QHP3" s="537"/>
      <c r="QHQ3" s="537"/>
      <c r="QHR3" s="537"/>
      <c r="QHS3" s="537" t="s">
        <v>2453</v>
      </c>
      <c r="QHT3" s="537"/>
      <c r="QHU3" s="537"/>
      <c r="QHV3" s="537"/>
      <c r="QHW3" s="537"/>
      <c r="QHX3" s="537"/>
      <c r="QHY3" s="537"/>
      <c r="QHZ3" s="537"/>
      <c r="QIA3" s="537" t="s">
        <v>2453</v>
      </c>
      <c r="QIB3" s="537"/>
      <c r="QIC3" s="537"/>
      <c r="QID3" s="537"/>
      <c r="QIE3" s="537"/>
      <c r="QIF3" s="537"/>
      <c r="QIG3" s="537"/>
      <c r="QIH3" s="537"/>
      <c r="QII3" s="537" t="s">
        <v>2453</v>
      </c>
      <c r="QIJ3" s="537"/>
      <c r="QIK3" s="537"/>
      <c r="QIL3" s="537"/>
      <c r="QIM3" s="537"/>
      <c r="QIN3" s="537"/>
      <c r="QIO3" s="537"/>
      <c r="QIP3" s="537"/>
      <c r="QIQ3" s="537" t="s">
        <v>2453</v>
      </c>
      <c r="QIR3" s="537"/>
      <c r="QIS3" s="537"/>
      <c r="QIT3" s="537"/>
      <c r="QIU3" s="537"/>
      <c r="QIV3" s="537"/>
      <c r="QIW3" s="537"/>
      <c r="QIX3" s="537"/>
      <c r="QIY3" s="537" t="s">
        <v>2453</v>
      </c>
      <c r="QIZ3" s="537"/>
      <c r="QJA3" s="537"/>
      <c r="QJB3" s="537"/>
      <c r="QJC3" s="537"/>
      <c r="QJD3" s="537"/>
      <c r="QJE3" s="537"/>
      <c r="QJF3" s="537"/>
      <c r="QJG3" s="537" t="s">
        <v>2453</v>
      </c>
      <c r="QJH3" s="537"/>
      <c r="QJI3" s="537"/>
      <c r="QJJ3" s="537"/>
      <c r="QJK3" s="537"/>
      <c r="QJL3" s="537"/>
      <c r="QJM3" s="537"/>
      <c r="QJN3" s="537"/>
      <c r="QJO3" s="537" t="s">
        <v>2453</v>
      </c>
      <c r="QJP3" s="537"/>
      <c r="QJQ3" s="537"/>
      <c r="QJR3" s="537"/>
      <c r="QJS3" s="537"/>
      <c r="QJT3" s="537"/>
      <c r="QJU3" s="537"/>
      <c r="QJV3" s="537"/>
      <c r="QJW3" s="537" t="s">
        <v>2453</v>
      </c>
      <c r="QJX3" s="537"/>
      <c r="QJY3" s="537"/>
      <c r="QJZ3" s="537"/>
      <c r="QKA3" s="537"/>
      <c r="QKB3" s="537"/>
      <c r="QKC3" s="537"/>
      <c r="QKD3" s="537"/>
      <c r="QKE3" s="537" t="s">
        <v>2453</v>
      </c>
      <c r="QKF3" s="537"/>
      <c r="QKG3" s="537"/>
      <c r="QKH3" s="537"/>
      <c r="QKI3" s="537"/>
      <c r="QKJ3" s="537"/>
      <c r="QKK3" s="537"/>
      <c r="QKL3" s="537"/>
      <c r="QKM3" s="537" t="s">
        <v>2453</v>
      </c>
      <c r="QKN3" s="537"/>
      <c r="QKO3" s="537"/>
      <c r="QKP3" s="537"/>
      <c r="QKQ3" s="537"/>
      <c r="QKR3" s="537"/>
      <c r="QKS3" s="537"/>
      <c r="QKT3" s="537"/>
      <c r="QKU3" s="537" t="s">
        <v>2453</v>
      </c>
      <c r="QKV3" s="537"/>
      <c r="QKW3" s="537"/>
      <c r="QKX3" s="537"/>
      <c r="QKY3" s="537"/>
      <c r="QKZ3" s="537"/>
      <c r="QLA3" s="537"/>
      <c r="QLB3" s="537"/>
      <c r="QLC3" s="537" t="s">
        <v>2453</v>
      </c>
      <c r="QLD3" s="537"/>
      <c r="QLE3" s="537"/>
      <c r="QLF3" s="537"/>
      <c r="QLG3" s="537"/>
      <c r="QLH3" s="537"/>
      <c r="QLI3" s="537"/>
      <c r="QLJ3" s="537"/>
      <c r="QLK3" s="537" t="s">
        <v>2453</v>
      </c>
      <c r="QLL3" s="537"/>
      <c r="QLM3" s="537"/>
      <c r="QLN3" s="537"/>
      <c r="QLO3" s="537"/>
      <c r="QLP3" s="537"/>
      <c r="QLQ3" s="537"/>
      <c r="QLR3" s="537"/>
      <c r="QLS3" s="537" t="s">
        <v>2453</v>
      </c>
      <c r="QLT3" s="537"/>
      <c r="QLU3" s="537"/>
      <c r="QLV3" s="537"/>
      <c r="QLW3" s="537"/>
      <c r="QLX3" s="537"/>
      <c r="QLY3" s="537"/>
      <c r="QLZ3" s="537"/>
      <c r="QMA3" s="537" t="s">
        <v>2453</v>
      </c>
      <c r="QMB3" s="537"/>
      <c r="QMC3" s="537"/>
      <c r="QMD3" s="537"/>
      <c r="QME3" s="537"/>
      <c r="QMF3" s="537"/>
      <c r="QMG3" s="537"/>
      <c r="QMH3" s="537"/>
      <c r="QMI3" s="537" t="s">
        <v>2453</v>
      </c>
      <c r="QMJ3" s="537"/>
      <c r="QMK3" s="537"/>
      <c r="QML3" s="537"/>
      <c r="QMM3" s="537"/>
      <c r="QMN3" s="537"/>
      <c r="QMO3" s="537"/>
      <c r="QMP3" s="537"/>
      <c r="QMQ3" s="537" t="s">
        <v>2453</v>
      </c>
      <c r="QMR3" s="537"/>
      <c r="QMS3" s="537"/>
      <c r="QMT3" s="537"/>
      <c r="QMU3" s="537"/>
      <c r="QMV3" s="537"/>
      <c r="QMW3" s="537"/>
      <c r="QMX3" s="537"/>
      <c r="QMY3" s="537" t="s">
        <v>2453</v>
      </c>
      <c r="QMZ3" s="537"/>
      <c r="QNA3" s="537"/>
      <c r="QNB3" s="537"/>
      <c r="QNC3" s="537"/>
      <c r="QND3" s="537"/>
      <c r="QNE3" s="537"/>
      <c r="QNF3" s="537"/>
      <c r="QNG3" s="537" t="s">
        <v>2453</v>
      </c>
      <c r="QNH3" s="537"/>
      <c r="QNI3" s="537"/>
      <c r="QNJ3" s="537"/>
      <c r="QNK3" s="537"/>
      <c r="QNL3" s="537"/>
      <c r="QNM3" s="537"/>
      <c r="QNN3" s="537"/>
      <c r="QNO3" s="537" t="s">
        <v>2453</v>
      </c>
      <c r="QNP3" s="537"/>
      <c r="QNQ3" s="537"/>
      <c r="QNR3" s="537"/>
      <c r="QNS3" s="537"/>
      <c r="QNT3" s="537"/>
      <c r="QNU3" s="537"/>
      <c r="QNV3" s="537"/>
      <c r="QNW3" s="537" t="s">
        <v>2453</v>
      </c>
      <c r="QNX3" s="537"/>
      <c r="QNY3" s="537"/>
      <c r="QNZ3" s="537"/>
      <c r="QOA3" s="537"/>
      <c r="QOB3" s="537"/>
      <c r="QOC3" s="537"/>
      <c r="QOD3" s="537"/>
      <c r="QOE3" s="537" t="s">
        <v>2453</v>
      </c>
      <c r="QOF3" s="537"/>
      <c r="QOG3" s="537"/>
      <c r="QOH3" s="537"/>
      <c r="QOI3" s="537"/>
      <c r="QOJ3" s="537"/>
      <c r="QOK3" s="537"/>
      <c r="QOL3" s="537"/>
      <c r="QOM3" s="537" t="s">
        <v>2453</v>
      </c>
      <c r="QON3" s="537"/>
      <c r="QOO3" s="537"/>
      <c r="QOP3" s="537"/>
      <c r="QOQ3" s="537"/>
      <c r="QOR3" s="537"/>
      <c r="QOS3" s="537"/>
      <c r="QOT3" s="537"/>
      <c r="QOU3" s="537" t="s">
        <v>2453</v>
      </c>
      <c r="QOV3" s="537"/>
      <c r="QOW3" s="537"/>
      <c r="QOX3" s="537"/>
      <c r="QOY3" s="537"/>
      <c r="QOZ3" s="537"/>
      <c r="QPA3" s="537"/>
      <c r="QPB3" s="537"/>
      <c r="QPC3" s="537" t="s">
        <v>2453</v>
      </c>
      <c r="QPD3" s="537"/>
      <c r="QPE3" s="537"/>
      <c r="QPF3" s="537"/>
      <c r="QPG3" s="537"/>
      <c r="QPH3" s="537"/>
      <c r="QPI3" s="537"/>
      <c r="QPJ3" s="537"/>
      <c r="QPK3" s="537" t="s">
        <v>2453</v>
      </c>
      <c r="QPL3" s="537"/>
      <c r="QPM3" s="537"/>
      <c r="QPN3" s="537"/>
      <c r="QPO3" s="537"/>
      <c r="QPP3" s="537"/>
      <c r="QPQ3" s="537"/>
      <c r="QPR3" s="537"/>
      <c r="QPS3" s="537" t="s">
        <v>2453</v>
      </c>
      <c r="QPT3" s="537"/>
      <c r="QPU3" s="537"/>
      <c r="QPV3" s="537"/>
      <c r="QPW3" s="537"/>
      <c r="QPX3" s="537"/>
      <c r="QPY3" s="537"/>
      <c r="QPZ3" s="537"/>
      <c r="QQA3" s="537" t="s">
        <v>2453</v>
      </c>
      <c r="QQB3" s="537"/>
      <c r="QQC3" s="537"/>
      <c r="QQD3" s="537"/>
      <c r="QQE3" s="537"/>
      <c r="QQF3" s="537"/>
      <c r="QQG3" s="537"/>
      <c r="QQH3" s="537"/>
      <c r="QQI3" s="537" t="s">
        <v>2453</v>
      </c>
      <c r="QQJ3" s="537"/>
      <c r="QQK3" s="537"/>
      <c r="QQL3" s="537"/>
      <c r="QQM3" s="537"/>
      <c r="QQN3" s="537"/>
      <c r="QQO3" s="537"/>
      <c r="QQP3" s="537"/>
      <c r="QQQ3" s="537" t="s">
        <v>2453</v>
      </c>
      <c r="QQR3" s="537"/>
      <c r="QQS3" s="537"/>
      <c r="QQT3" s="537"/>
      <c r="QQU3" s="537"/>
      <c r="QQV3" s="537"/>
      <c r="QQW3" s="537"/>
      <c r="QQX3" s="537"/>
      <c r="QQY3" s="537" t="s">
        <v>2453</v>
      </c>
      <c r="QQZ3" s="537"/>
      <c r="QRA3" s="537"/>
      <c r="QRB3" s="537"/>
      <c r="QRC3" s="537"/>
      <c r="QRD3" s="537"/>
      <c r="QRE3" s="537"/>
      <c r="QRF3" s="537"/>
      <c r="QRG3" s="537" t="s">
        <v>2453</v>
      </c>
      <c r="QRH3" s="537"/>
      <c r="QRI3" s="537"/>
      <c r="QRJ3" s="537"/>
      <c r="QRK3" s="537"/>
      <c r="QRL3" s="537"/>
      <c r="QRM3" s="537"/>
      <c r="QRN3" s="537"/>
      <c r="QRO3" s="537" t="s">
        <v>2453</v>
      </c>
      <c r="QRP3" s="537"/>
      <c r="QRQ3" s="537"/>
      <c r="QRR3" s="537"/>
      <c r="QRS3" s="537"/>
      <c r="QRT3" s="537"/>
      <c r="QRU3" s="537"/>
      <c r="QRV3" s="537"/>
      <c r="QRW3" s="537" t="s">
        <v>2453</v>
      </c>
      <c r="QRX3" s="537"/>
      <c r="QRY3" s="537"/>
      <c r="QRZ3" s="537"/>
      <c r="QSA3" s="537"/>
      <c r="QSB3" s="537"/>
      <c r="QSC3" s="537"/>
      <c r="QSD3" s="537"/>
      <c r="QSE3" s="537" t="s">
        <v>2453</v>
      </c>
      <c r="QSF3" s="537"/>
      <c r="QSG3" s="537"/>
      <c r="QSH3" s="537"/>
      <c r="QSI3" s="537"/>
      <c r="QSJ3" s="537"/>
      <c r="QSK3" s="537"/>
      <c r="QSL3" s="537"/>
      <c r="QSM3" s="537" t="s">
        <v>2453</v>
      </c>
      <c r="QSN3" s="537"/>
      <c r="QSO3" s="537"/>
      <c r="QSP3" s="537"/>
      <c r="QSQ3" s="537"/>
      <c r="QSR3" s="537"/>
      <c r="QSS3" s="537"/>
      <c r="QST3" s="537"/>
      <c r="QSU3" s="537" t="s">
        <v>2453</v>
      </c>
      <c r="QSV3" s="537"/>
      <c r="QSW3" s="537"/>
      <c r="QSX3" s="537"/>
      <c r="QSY3" s="537"/>
      <c r="QSZ3" s="537"/>
      <c r="QTA3" s="537"/>
      <c r="QTB3" s="537"/>
      <c r="QTC3" s="537" t="s">
        <v>2453</v>
      </c>
      <c r="QTD3" s="537"/>
      <c r="QTE3" s="537"/>
      <c r="QTF3" s="537"/>
      <c r="QTG3" s="537"/>
      <c r="QTH3" s="537"/>
      <c r="QTI3" s="537"/>
      <c r="QTJ3" s="537"/>
      <c r="QTK3" s="537" t="s">
        <v>2453</v>
      </c>
      <c r="QTL3" s="537"/>
      <c r="QTM3" s="537"/>
      <c r="QTN3" s="537"/>
      <c r="QTO3" s="537"/>
      <c r="QTP3" s="537"/>
      <c r="QTQ3" s="537"/>
      <c r="QTR3" s="537"/>
      <c r="QTS3" s="537" t="s">
        <v>2453</v>
      </c>
      <c r="QTT3" s="537"/>
      <c r="QTU3" s="537"/>
      <c r="QTV3" s="537"/>
      <c r="QTW3" s="537"/>
      <c r="QTX3" s="537"/>
      <c r="QTY3" s="537"/>
      <c r="QTZ3" s="537"/>
      <c r="QUA3" s="537" t="s">
        <v>2453</v>
      </c>
      <c r="QUB3" s="537"/>
      <c r="QUC3" s="537"/>
      <c r="QUD3" s="537"/>
      <c r="QUE3" s="537"/>
      <c r="QUF3" s="537"/>
      <c r="QUG3" s="537"/>
      <c r="QUH3" s="537"/>
      <c r="QUI3" s="537" t="s">
        <v>2453</v>
      </c>
      <c r="QUJ3" s="537"/>
      <c r="QUK3" s="537"/>
      <c r="QUL3" s="537"/>
      <c r="QUM3" s="537"/>
      <c r="QUN3" s="537"/>
      <c r="QUO3" s="537"/>
      <c r="QUP3" s="537"/>
      <c r="QUQ3" s="537" t="s">
        <v>2453</v>
      </c>
      <c r="QUR3" s="537"/>
      <c r="QUS3" s="537"/>
      <c r="QUT3" s="537"/>
      <c r="QUU3" s="537"/>
      <c r="QUV3" s="537"/>
      <c r="QUW3" s="537"/>
      <c r="QUX3" s="537"/>
      <c r="QUY3" s="537" t="s">
        <v>2453</v>
      </c>
      <c r="QUZ3" s="537"/>
      <c r="QVA3" s="537"/>
      <c r="QVB3" s="537"/>
      <c r="QVC3" s="537"/>
      <c r="QVD3" s="537"/>
      <c r="QVE3" s="537"/>
      <c r="QVF3" s="537"/>
      <c r="QVG3" s="537" t="s">
        <v>2453</v>
      </c>
      <c r="QVH3" s="537"/>
      <c r="QVI3" s="537"/>
      <c r="QVJ3" s="537"/>
      <c r="QVK3" s="537"/>
      <c r="QVL3" s="537"/>
      <c r="QVM3" s="537"/>
      <c r="QVN3" s="537"/>
      <c r="QVO3" s="537" t="s">
        <v>2453</v>
      </c>
      <c r="QVP3" s="537"/>
      <c r="QVQ3" s="537"/>
      <c r="QVR3" s="537"/>
      <c r="QVS3" s="537"/>
      <c r="QVT3" s="537"/>
      <c r="QVU3" s="537"/>
      <c r="QVV3" s="537"/>
      <c r="QVW3" s="537" t="s">
        <v>2453</v>
      </c>
      <c r="QVX3" s="537"/>
      <c r="QVY3" s="537"/>
      <c r="QVZ3" s="537"/>
      <c r="QWA3" s="537"/>
      <c r="QWB3" s="537"/>
      <c r="QWC3" s="537"/>
      <c r="QWD3" s="537"/>
      <c r="QWE3" s="537" t="s">
        <v>2453</v>
      </c>
      <c r="QWF3" s="537"/>
      <c r="QWG3" s="537"/>
      <c r="QWH3" s="537"/>
      <c r="QWI3" s="537"/>
      <c r="QWJ3" s="537"/>
      <c r="QWK3" s="537"/>
      <c r="QWL3" s="537"/>
      <c r="QWM3" s="537" t="s">
        <v>2453</v>
      </c>
      <c r="QWN3" s="537"/>
      <c r="QWO3" s="537"/>
      <c r="QWP3" s="537"/>
      <c r="QWQ3" s="537"/>
      <c r="QWR3" s="537"/>
      <c r="QWS3" s="537"/>
      <c r="QWT3" s="537"/>
      <c r="QWU3" s="537" t="s">
        <v>2453</v>
      </c>
      <c r="QWV3" s="537"/>
      <c r="QWW3" s="537"/>
      <c r="QWX3" s="537"/>
      <c r="QWY3" s="537"/>
      <c r="QWZ3" s="537"/>
      <c r="QXA3" s="537"/>
      <c r="QXB3" s="537"/>
      <c r="QXC3" s="537" t="s">
        <v>2453</v>
      </c>
      <c r="QXD3" s="537"/>
      <c r="QXE3" s="537"/>
      <c r="QXF3" s="537"/>
      <c r="QXG3" s="537"/>
      <c r="QXH3" s="537"/>
      <c r="QXI3" s="537"/>
      <c r="QXJ3" s="537"/>
      <c r="QXK3" s="537" t="s">
        <v>2453</v>
      </c>
      <c r="QXL3" s="537"/>
      <c r="QXM3" s="537"/>
      <c r="QXN3" s="537"/>
      <c r="QXO3" s="537"/>
      <c r="QXP3" s="537"/>
      <c r="QXQ3" s="537"/>
      <c r="QXR3" s="537"/>
      <c r="QXS3" s="537" t="s">
        <v>2453</v>
      </c>
      <c r="QXT3" s="537"/>
      <c r="QXU3" s="537"/>
      <c r="QXV3" s="537"/>
      <c r="QXW3" s="537"/>
      <c r="QXX3" s="537"/>
      <c r="QXY3" s="537"/>
      <c r="QXZ3" s="537"/>
      <c r="QYA3" s="537" t="s">
        <v>2453</v>
      </c>
      <c r="QYB3" s="537"/>
      <c r="QYC3" s="537"/>
      <c r="QYD3" s="537"/>
      <c r="QYE3" s="537"/>
      <c r="QYF3" s="537"/>
      <c r="QYG3" s="537"/>
      <c r="QYH3" s="537"/>
      <c r="QYI3" s="537" t="s">
        <v>2453</v>
      </c>
      <c r="QYJ3" s="537"/>
      <c r="QYK3" s="537"/>
      <c r="QYL3" s="537"/>
      <c r="QYM3" s="537"/>
      <c r="QYN3" s="537"/>
      <c r="QYO3" s="537"/>
      <c r="QYP3" s="537"/>
      <c r="QYQ3" s="537" t="s">
        <v>2453</v>
      </c>
      <c r="QYR3" s="537"/>
      <c r="QYS3" s="537"/>
      <c r="QYT3" s="537"/>
      <c r="QYU3" s="537"/>
      <c r="QYV3" s="537"/>
      <c r="QYW3" s="537"/>
      <c r="QYX3" s="537"/>
      <c r="QYY3" s="537" t="s">
        <v>2453</v>
      </c>
      <c r="QYZ3" s="537"/>
      <c r="QZA3" s="537"/>
      <c r="QZB3" s="537"/>
      <c r="QZC3" s="537"/>
      <c r="QZD3" s="537"/>
      <c r="QZE3" s="537"/>
      <c r="QZF3" s="537"/>
      <c r="QZG3" s="537" t="s">
        <v>2453</v>
      </c>
      <c r="QZH3" s="537"/>
      <c r="QZI3" s="537"/>
      <c r="QZJ3" s="537"/>
      <c r="QZK3" s="537"/>
      <c r="QZL3" s="537"/>
      <c r="QZM3" s="537"/>
      <c r="QZN3" s="537"/>
      <c r="QZO3" s="537" t="s">
        <v>2453</v>
      </c>
      <c r="QZP3" s="537"/>
      <c r="QZQ3" s="537"/>
      <c r="QZR3" s="537"/>
      <c r="QZS3" s="537"/>
      <c r="QZT3" s="537"/>
      <c r="QZU3" s="537"/>
      <c r="QZV3" s="537"/>
      <c r="QZW3" s="537" t="s">
        <v>2453</v>
      </c>
      <c r="QZX3" s="537"/>
      <c r="QZY3" s="537"/>
      <c r="QZZ3" s="537"/>
      <c r="RAA3" s="537"/>
      <c r="RAB3" s="537"/>
      <c r="RAC3" s="537"/>
      <c r="RAD3" s="537"/>
      <c r="RAE3" s="537" t="s">
        <v>2453</v>
      </c>
      <c r="RAF3" s="537"/>
      <c r="RAG3" s="537"/>
      <c r="RAH3" s="537"/>
      <c r="RAI3" s="537"/>
      <c r="RAJ3" s="537"/>
      <c r="RAK3" s="537"/>
      <c r="RAL3" s="537"/>
      <c r="RAM3" s="537" t="s">
        <v>2453</v>
      </c>
      <c r="RAN3" s="537"/>
      <c r="RAO3" s="537"/>
      <c r="RAP3" s="537"/>
      <c r="RAQ3" s="537"/>
      <c r="RAR3" s="537"/>
      <c r="RAS3" s="537"/>
      <c r="RAT3" s="537"/>
      <c r="RAU3" s="537" t="s">
        <v>2453</v>
      </c>
      <c r="RAV3" s="537"/>
      <c r="RAW3" s="537"/>
      <c r="RAX3" s="537"/>
      <c r="RAY3" s="537"/>
      <c r="RAZ3" s="537"/>
      <c r="RBA3" s="537"/>
      <c r="RBB3" s="537"/>
      <c r="RBC3" s="537" t="s">
        <v>2453</v>
      </c>
      <c r="RBD3" s="537"/>
      <c r="RBE3" s="537"/>
      <c r="RBF3" s="537"/>
      <c r="RBG3" s="537"/>
      <c r="RBH3" s="537"/>
      <c r="RBI3" s="537"/>
      <c r="RBJ3" s="537"/>
      <c r="RBK3" s="537" t="s">
        <v>2453</v>
      </c>
      <c r="RBL3" s="537"/>
      <c r="RBM3" s="537"/>
      <c r="RBN3" s="537"/>
      <c r="RBO3" s="537"/>
      <c r="RBP3" s="537"/>
      <c r="RBQ3" s="537"/>
      <c r="RBR3" s="537"/>
      <c r="RBS3" s="537" t="s">
        <v>2453</v>
      </c>
      <c r="RBT3" s="537"/>
      <c r="RBU3" s="537"/>
      <c r="RBV3" s="537"/>
      <c r="RBW3" s="537"/>
      <c r="RBX3" s="537"/>
      <c r="RBY3" s="537"/>
      <c r="RBZ3" s="537"/>
      <c r="RCA3" s="537" t="s">
        <v>2453</v>
      </c>
      <c r="RCB3" s="537"/>
      <c r="RCC3" s="537"/>
      <c r="RCD3" s="537"/>
      <c r="RCE3" s="537"/>
      <c r="RCF3" s="537"/>
      <c r="RCG3" s="537"/>
      <c r="RCH3" s="537"/>
      <c r="RCI3" s="537" t="s">
        <v>2453</v>
      </c>
      <c r="RCJ3" s="537"/>
      <c r="RCK3" s="537"/>
      <c r="RCL3" s="537"/>
      <c r="RCM3" s="537"/>
      <c r="RCN3" s="537"/>
      <c r="RCO3" s="537"/>
      <c r="RCP3" s="537"/>
      <c r="RCQ3" s="537" t="s">
        <v>2453</v>
      </c>
      <c r="RCR3" s="537"/>
      <c r="RCS3" s="537"/>
      <c r="RCT3" s="537"/>
      <c r="RCU3" s="537"/>
      <c r="RCV3" s="537"/>
      <c r="RCW3" s="537"/>
      <c r="RCX3" s="537"/>
      <c r="RCY3" s="537" t="s">
        <v>2453</v>
      </c>
      <c r="RCZ3" s="537"/>
      <c r="RDA3" s="537"/>
      <c r="RDB3" s="537"/>
      <c r="RDC3" s="537"/>
      <c r="RDD3" s="537"/>
      <c r="RDE3" s="537"/>
      <c r="RDF3" s="537"/>
      <c r="RDG3" s="537" t="s">
        <v>2453</v>
      </c>
      <c r="RDH3" s="537"/>
      <c r="RDI3" s="537"/>
      <c r="RDJ3" s="537"/>
      <c r="RDK3" s="537"/>
      <c r="RDL3" s="537"/>
      <c r="RDM3" s="537"/>
      <c r="RDN3" s="537"/>
      <c r="RDO3" s="537" t="s">
        <v>2453</v>
      </c>
      <c r="RDP3" s="537"/>
      <c r="RDQ3" s="537"/>
      <c r="RDR3" s="537"/>
      <c r="RDS3" s="537"/>
      <c r="RDT3" s="537"/>
      <c r="RDU3" s="537"/>
      <c r="RDV3" s="537"/>
      <c r="RDW3" s="537" t="s">
        <v>2453</v>
      </c>
      <c r="RDX3" s="537"/>
      <c r="RDY3" s="537"/>
      <c r="RDZ3" s="537"/>
      <c r="REA3" s="537"/>
      <c r="REB3" s="537"/>
      <c r="REC3" s="537"/>
      <c r="RED3" s="537"/>
      <c r="REE3" s="537" t="s">
        <v>2453</v>
      </c>
      <c r="REF3" s="537"/>
      <c r="REG3" s="537"/>
      <c r="REH3" s="537"/>
      <c r="REI3" s="537"/>
      <c r="REJ3" s="537"/>
      <c r="REK3" s="537"/>
      <c r="REL3" s="537"/>
      <c r="REM3" s="537" t="s">
        <v>2453</v>
      </c>
      <c r="REN3" s="537"/>
      <c r="REO3" s="537"/>
      <c r="REP3" s="537"/>
      <c r="REQ3" s="537"/>
      <c r="RER3" s="537"/>
      <c r="RES3" s="537"/>
      <c r="RET3" s="537"/>
      <c r="REU3" s="537" t="s">
        <v>2453</v>
      </c>
      <c r="REV3" s="537"/>
      <c r="REW3" s="537"/>
      <c r="REX3" s="537"/>
      <c r="REY3" s="537"/>
      <c r="REZ3" s="537"/>
      <c r="RFA3" s="537"/>
      <c r="RFB3" s="537"/>
      <c r="RFC3" s="537" t="s">
        <v>2453</v>
      </c>
      <c r="RFD3" s="537"/>
      <c r="RFE3" s="537"/>
      <c r="RFF3" s="537"/>
      <c r="RFG3" s="537"/>
      <c r="RFH3" s="537"/>
      <c r="RFI3" s="537"/>
      <c r="RFJ3" s="537"/>
      <c r="RFK3" s="537" t="s">
        <v>2453</v>
      </c>
      <c r="RFL3" s="537"/>
      <c r="RFM3" s="537"/>
      <c r="RFN3" s="537"/>
      <c r="RFO3" s="537"/>
      <c r="RFP3" s="537"/>
      <c r="RFQ3" s="537"/>
      <c r="RFR3" s="537"/>
      <c r="RFS3" s="537" t="s">
        <v>2453</v>
      </c>
      <c r="RFT3" s="537"/>
      <c r="RFU3" s="537"/>
      <c r="RFV3" s="537"/>
      <c r="RFW3" s="537"/>
      <c r="RFX3" s="537"/>
      <c r="RFY3" s="537"/>
      <c r="RFZ3" s="537"/>
      <c r="RGA3" s="537" t="s">
        <v>2453</v>
      </c>
      <c r="RGB3" s="537"/>
      <c r="RGC3" s="537"/>
      <c r="RGD3" s="537"/>
      <c r="RGE3" s="537"/>
      <c r="RGF3" s="537"/>
      <c r="RGG3" s="537"/>
      <c r="RGH3" s="537"/>
      <c r="RGI3" s="537" t="s">
        <v>2453</v>
      </c>
      <c r="RGJ3" s="537"/>
      <c r="RGK3" s="537"/>
      <c r="RGL3" s="537"/>
      <c r="RGM3" s="537"/>
      <c r="RGN3" s="537"/>
      <c r="RGO3" s="537"/>
      <c r="RGP3" s="537"/>
      <c r="RGQ3" s="537" t="s">
        <v>2453</v>
      </c>
      <c r="RGR3" s="537"/>
      <c r="RGS3" s="537"/>
      <c r="RGT3" s="537"/>
      <c r="RGU3" s="537"/>
      <c r="RGV3" s="537"/>
      <c r="RGW3" s="537"/>
      <c r="RGX3" s="537"/>
      <c r="RGY3" s="537" t="s">
        <v>2453</v>
      </c>
      <c r="RGZ3" s="537"/>
      <c r="RHA3" s="537"/>
      <c r="RHB3" s="537"/>
      <c r="RHC3" s="537"/>
      <c r="RHD3" s="537"/>
      <c r="RHE3" s="537"/>
      <c r="RHF3" s="537"/>
      <c r="RHG3" s="537" t="s">
        <v>2453</v>
      </c>
      <c r="RHH3" s="537"/>
      <c r="RHI3" s="537"/>
      <c r="RHJ3" s="537"/>
      <c r="RHK3" s="537"/>
      <c r="RHL3" s="537"/>
      <c r="RHM3" s="537"/>
      <c r="RHN3" s="537"/>
      <c r="RHO3" s="537" t="s">
        <v>2453</v>
      </c>
      <c r="RHP3" s="537"/>
      <c r="RHQ3" s="537"/>
      <c r="RHR3" s="537"/>
      <c r="RHS3" s="537"/>
      <c r="RHT3" s="537"/>
      <c r="RHU3" s="537"/>
      <c r="RHV3" s="537"/>
      <c r="RHW3" s="537" t="s">
        <v>2453</v>
      </c>
      <c r="RHX3" s="537"/>
      <c r="RHY3" s="537"/>
      <c r="RHZ3" s="537"/>
      <c r="RIA3" s="537"/>
      <c r="RIB3" s="537"/>
      <c r="RIC3" s="537"/>
      <c r="RID3" s="537"/>
      <c r="RIE3" s="537" t="s">
        <v>2453</v>
      </c>
      <c r="RIF3" s="537"/>
      <c r="RIG3" s="537"/>
      <c r="RIH3" s="537"/>
      <c r="RII3" s="537"/>
      <c r="RIJ3" s="537"/>
      <c r="RIK3" s="537"/>
      <c r="RIL3" s="537"/>
      <c r="RIM3" s="537" t="s">
        <v>2453</v>
      </c>
      <c r="RIN3" s="537"/>
      <c r="RIO3" s="537"/>
      <c r="RIP3" s="537"/>
      <c r="RIQ3" s="537"/>
      <c r="RIR3" s="537"/>
      <c r="RIS3" s="537"/>
      <c r="RIT3" s="537"/>
      <c r="RIU3" s="537" t="s">
        <v>2453</v>
      </c>
      <c r="RIV3" s="537"/>
      <c r="RIW3" s="537"/>
      <c r="RIX3" s="537"/>
      <c r="RIY3" s="537"/>
      <c r="RIZ3" s="537"/>
      <c r="RJA3" s="537"/>
      <c r="RJB3" s="537"/>
      <c r="RJC3" s="537" t="s">
        <v>2453</v>
      </c>
      <c r="RJD3" s="537"/>
      <c r="RJE3" s="537"/>
      <c r="RJF3" s="537"/>
      <c r="RJG3" s="537"/>
      <c r="RJH3" s="537"/>
      <c r="RJI3" s="537"/>
      <c r="RJJ3" s="537"/>
      <c r="RJK3" s="537" t="s">
        <v>2453</v>
      </c>
      <c r="RJL3" s="537"/>
      <c r="RJM3" s="537"/>
      <c r="RJN3" s="537"/>
      <c r="RJO3" s="537"/>
      <c r="RJP3" s="537"/>
      <c r="RJQ3" s="537"/>
      <c r="RJR3" s="537"/>
      <c r="RJS3" s="537" t="s">
        <v>2453</v>
      </c>
      <c r="RJT3" s="537"/>
      <c r="RJU3" s="537"/>
      <c r="RJV3" s="537"/>
      <c r="RJW3" s="537"/>
      <c r="RJX3" s="537"/>
      <c r="RJY3" s="537"/>
      <c r="RJZ3" s="537"/>
      <c r="RKA3" s="537" t="s">
        <v>2453</v>
      </c>
      <c r="RKB3" s="537"/>
      <c r="RKC3" s="537"/>
      <c r="RKD3" s="537"/>
      <c r="RKE3" s="537"/>
      <c r="RKF3" s="537"/>
      <c r="RKG3" s="537"/>
      <c r="RKH3" s="537"/>
      <c r="RKI3" s="537" t="s">
        <v>2453</v>
      </c>
      <c r="RKJ3" s="537"/>
      <c r="RKK3" s="537"/>
      <c r="RKL3" s="537"/>
      <c r="RKM3" s="537"/>
      <c r="RKN3" s="537"/>
      <c r="RKO3" s="537"/>
      <c r="RKP3" s="537"/>
      <c r="RKQ3" s="537" t="s">
        <v>2453</v>
      </c>
      <c r="RKR3" s="537"/>
      <c r="RKS3" s="537"/>
      <c r="RKT3" s="537"/>
      <c r="RKU3" s="537"/>
      <c r="RKV3" s="537"/>
      <c r="RKW3" s="537"/>
      <c r="RKX3" s="537"/>
      <c r="RKY3" s="537" t="s">
        <v>2453</v>
      </c>
      <c r="RKZ3" s="537"/>
      <c r="RLA3" s="537"/>
      <c r="RLB3" s="537"/>
      <c r="RLC3" s="537"/>
      <c r="RLD3" s="537"/>
      <c r="RLE3" s="537"/>
      <c r="RLF3" s="537"/>
      <c r="RLG3" s="537" t="s">
        <v>2453</v>
      </c>
      <c r="RLH3" s="537"/>
      <c r="RLI3" s="537"/>
      <c r="RLJ3" s="537"/>
      <c r="RLK3" s="537"/>
      <c r="RLL3" s="537"/>
      <c r="RLM3" s="537"/>
      <c r="RLN3" s="537"/>
      <c r="RLO3" s="537" t="s">
        <v>2453</v>
      </c>
      <c r="RLP3" s="537"/>
      <c r="RLQ3" s="537"/>
      <c r="RLR3" s="537"/>
      <c r="RLS3" s="537"/>
      <c r="RLT3" s="537"/>
      <c r="RLU3" s="537"/>
      <c r="RLV3" s="537"/>
      <c r="RLW3" s="537" t="s">
        <v>2453</v>
      </c>
      <c r="RLX3" s="537"/>
      <c r="RLY3" s="537"/>
      <c r="RLZ3" s="537"/>
      <c r="RMA3" s="537"/>
      <c r="RMB3" s="537"/>
      <c r="RMC3" s="537"/>
      <c r="RMD3" s="537"/>
      <c r="RME3" s="537" t="s">
        <v>2453</v>
      </c>
      <c r="RMF3" s="537"/>
      <c r="RMG3" s="537"/>
      <c r="RMH3" s="537"/>
      <c r="RMI3" s="537"/>
      <c r="RMJ3" s="537"/>
      <c r="RMK3" s="537"/>
      <c r="RML3" s="537"/>
      <c r="RMM3" s="537" t="s">
        <v>2453</v>
      </c>
      <c r="RMN3" s="537"/>
      <c r="RMO3" s="537"/>
      <c r="RMP3" s="537"/>
      <c r="RMQ3" s="537"/>
      <c r="RMR3" s="537"/>
      <c r="RMS3" s="537"/>
      <c r="RMT3" s="537"/>
      <c r="RMU3" s="537" t="s">
        <v>2453</v>
      </c>
      <c r="RMV3" s="537"/>
      <c r="RMW3" s="537"/>
      <c r="RMX3" s="537"/>
      <c r="RMY3" s="537"/>
      <c r="RMZ3" s="537"/>
      <c r="RNA3" s="537"/>
      <c r="RNB3" s="537"/>
      <c r="RNC3" s="537" t="s">
        <v>2453</v>
      </c>
      <c r="RND3" s="537"/>
      <c r="RNE3" s="537"/>
      <c r="RNF3" s="537"/>
      <c r="RNG3" s="537"/>
      <c r="RNH3" s="537"/>
      <c r="RNI3" s="537"/>
      <c r="RNJ3" s="537"/>
      <c r="RNK3" s="537" t="s">
        <v>2453</v>
      </c>
      <c r="RNL3" s="537"/>
      <c r="RNM3" s="537"/>
      <c r="RNN3" s="537"/>
      <c r="RNO3" s="537"/>
      <c r="RNP3" s="537"/>
      <c r="RNQ3" s="537"/>
      <c r="RNR3" s="537"/>
      <c r="RNS3" s="537" t="s">
        <v>2453</v>
      </c>
      <c r="RNT3" s="537"/>
      <c r="RNU3" s="537"/>
      <c r="RNV3" s="537"/>
      <c r="RNW3" s="537"/>
      <c r="RNX3" s="537"/>
      <c r="RNY3" s="537"/>
      <c r="RNZ3" s="537"/>
      <c r="ROA3" s="537" t="s">
        <v>2453</v>
      </c>
      <c r="ROB3" s="537"/>
      <c r="ROC3" s="537"/>
      <c r="ROD3" s="537"/>
      <c r="ROE3" s="537"/>
      <c r="ROF3" s="537"/>
      <c r="ROG3" s="537"/>
      <c r="ROH3" s="537"/>
      <c r="ROI3" s="537" t="s">
        <v>2453</v>
      </c>
      <c r="ROJ3" s="537"/>
      <c r="ROK3" s="537"/>
      <c r="ROL3" s="537"/>
      <c r="ROM3" s="537"/>
      <c r="RON3" s="537"/>
      <c r="ROO3" s="537"/>
      <c r="ROP3" s="537"/>
      <c r="ROQ3" s="537" t="s">
        <v>2453</v>
      </c>
      <c r="ROR3" s="537"/>
      <c r="ROS3" s="537"/>
      <c r="ROT3" s="537"/>
      <c r="ROU3" s="537"/>
      <c r="ROV3" s="537"/>
      <c r="ROW3" s="537"/>
      <c r="ROX3" s="537"/>
      <c r="ROY3" s="537" t="s">
        <v>2453</v>
      </c>
      <c r="ROZ3" s="537"/>
      <c r="RPA3" s="537"/>
      <c r="RPB3" s="537"/>
      <c r="RPC3" s="537"/>
      <c r="RPD3" s="537"/>
      <c r="RPE3" s="537"/>
      <c r="RPF3" s="537"/>
      <c r="RPG3" s="537" t="s">
        <v>2453</v>
      </c>
      <c r="RPH3" s="537"/>
      <c r="RPI3" s="537"/>
      <c r="RPJ3" s="537"/>
      <c r="RPK3" s="537"/>
      <c r="RPL3" s="537"/>
      <c r="RPM3" s="537"/>
      <c r="RPN3" s="537"/>
      <c r="RPO3" s="537" t="s">
        <v>2453</v>
      </c>
      <c r="RPP3" s="537"/>
      <c r="RPQ3" s="537"/>
      <c r="RPR3" s="537"/>
      <c r="RPS3" s="537"/>
      <c r="RPT3" s="537"/>
      <c r="RPU3" s="537"/>
      <c r="RPV3" s="537"/>
      <c r="RPW3" s="537" t="s">
        <v>2453</v>
      </c>
      <c r="RPX3" s="537"/>
      <c r="RPY3" s="537"/>
      <c r="RPZ3" s="537"/>
      <c r="RQA3" s="537"/>
      <c r="RQB3" s="537"/>
      <c r="RQC3" s="537"/>
      <c r="RQD3" s="537"/>
      <c r="RQE3" s="537" t="s">
        <v>2453</v>
      </c>
      <c r="RQF3" s="537"/>
      <c r="RQG3" s="537"/>
      <c r="RQH3" s="537"/>
      <c r="RQI3" s="537"/>
      <c r="RQJ3" s="537"/>
      <c r="RQK3" s="537"/>
      <c r="RQL3" s="537"/>
      <c r="RQM3" s="537" t="s">
        <v>2453</v>
      </c>
      <c r="RQN3" s="537"/>
      <c r="RQO3" s="537"/>
      <c r="RQP3" s="537"/>
      <c r="RQQ3" s="537"/>
      <c r="RQR3" s="537"/>
      <c r="RQS3" s="537"/>
      <c r="RQT3" s="537"/>
      <c r="RQU3" s="537" t="s">
        <v>2453</v>
      </c>
      <c r="RQV3" s="537"/>
      <c r="RQW3" s="537"/>
      <c r="RQX3" s="537"/>
      <c r="RQY3" s="537"/>
      <c r="RQZ3" s="537"/>
      <c r="RRA3" s="537"/>
      <c r="RRB3" s="537"/>
      <c r="RRC3" s="537" t="s">
        <v>2453</v>
      </c>
      <c r="RRD3" s="537"/>
      <c r="RRE3" s="537"/>
      <c r="RRF3" s="537"/>
      <c r="RRG3" s="537"/>
      <c r="RRH3" s="537"/>
      <c r="RRI3" s="537"/>
      <c r="RRJ3" s="537"/>
      <c r="RRK3" s="537" t="s">
        <v>2453</v>
      </c>
      <c r="RRL3" s="537"/>
      <c r="RRM3" s="537"/>
      <c r="RRN3" s="537"/>
      <c r="RRO3" s="537"/>
      <c r="RRP3" s="537"/>
      <c r="RRQ3" s="537"/>
      <c r="RRR3" s="537"/>
      <c r="RRS3" s="537" t="s">
        <v>2453</v>
      </c>
      <c r="RRT3" s="537"/>
      <c r="RRU3" s="537"/>
      <c r="RRV3" s="537"/>
      <c r="RRW3" s="537"/>
      <c r="RRX3" s="537"/>
      <c r="RRY3" s="537"/>
      <c r="RRZ3" s="537"/>
      <c r="RSA3" s="537" t="s">
        <v>2453</v>
      </c>
      <c r="RSB3" s="537"/>
      <c r="RSC3" s="537"/>
      <c r="RSD3" s="537"/>
      <c r="RSE3" s="537"/>
      <c r="RSF3" s="537"/>
      <c r="RSG3" s="537"/>
      <c r="RSH3" s="537"/>
      <c r="RSI3" s="537" t="s">
        <v>2453</v>
      </c>
      <c r="RSJ3" s="537"/>
      <c r="RSK3" s="537"/>
      <c r="RSL3" s="537"/>
      <c r="RSM3" s="537"/>
      <c r="RSN3" s="537"/>
      <c r="RSO3" s="537"/>
      <c r="RSP3" s="537"/>
      <c r="RSQ3" s="537" t="s">
        <v>2453</v>
      </c>
      <c r="RSR3" s="537"/>
      <c r="RSS3" s="537"/>
      <c r="RST3" s="537"/>
      <c r="RSU3" s="537"/>
      <c r="RSV3" s="537"/>
      <c r="RSW3" s="537"/>
      <c r="RSX3" s="537"/>
      <c r="RSY3" s="537" t="s">
        <v>2453</v>
      </c>
      <c r="RSZ3" s="537"/>
      <c r="RTA3" s="537"/>
      <c r="RTB3" s="537"/>
      <c r="RTC3" s="537"/>
      <c r="RTD3" s="537"/>
      <c r="RTE3" s="537"/>
      <c r="RTF3" s="537"/>
      <c r="RTG3" s="537" t="s">
        <v>2453</v>
      </c>
      <c r="RTH3" s="537"/>
      <c r="RTI3" s="537"/>
      <c r="RTJ3" s="537"/>
      <c r="RTK3" s="537"/>
      <c r="RTL3" s="537"/>
      <c r="RTM3" s="537"/>
      <c r="RTN3" s="537"/>
      <c r="RTO3" s="537" t="s">
        <v>2453</v>
      </c>
      <c r="RTP3" s="537"/>
      <c r="RTQ3" s="537"/>
      <c r="RTR3" s="537"/>
      <c r="RTS3" s="537"/>
      <c r="RTT3" s="537"/>
      <c r="RTU3" s="537"/>
      <c r="RTV3" s="537"/>
      <c r="RTW3" s="537" t="s">
        <v>2453</v>
      </c>
      <c r="RTX3" s="537"/>
      <c r="RTY3" s="537"/>
      <c r="RTZ3" s="537"/>
      <c r="RUA3" s="537"/>
      <c r="RUB3" s="537"/>
      <c r="RUC3" s="537"/>
      <c r="RUD3" s="537"/>
      <c r="RUE3" s="537" t="s">
        <v>2453</v>
      </c>
      <c r="RUF3" s="537"/>
      <c r="RUG3" s="537"/>
      <c r="RUH3" s="537"/>
      <c r="RUI3" s="537"/>
      <c r="RUJ3" s="537"/>
      <c r="RUK3" s="537"/>
      <c r="RUL3" s="537"/>
      <c r="RUM3" s="537" t="s">
        <v>2453</v>
      </c>
      <c r="RUN3" s="537"/>
      <c r="RUO3" s="537"/>
      <c r="RUP3" s="537"/>
      <c r="RUQ3" s="537"/>
      <c r="RUR3" s="537"/>
      <c r="RUS3" s="537"/>
      <c r="RUT3" s="537"/>
      <c r="RUU3" s="537" t="s">
        <v>2453</v>
      </c>
      <c r="RUV3" s="537"/>
      <c r="RUW3" s="537"/>
      <c r="RUX3" s="537"/>
      <c r="RUY3" s="537"/>
      <c r="RUZ3" s="537"/>
      <c r="RVA3" s="537"/>
      <c r="RVB3" s="537"/>
      <c r="RVC3" s="537" t="s">
        <v>2453</v>
      </c>
      <c r="RVD3" s="537"/>
      <c r="RVE3" s="537"/>
      <c r="RVF3" s="537"/>
      <c r="RVG3" s="537"/>
      <c r="RVH3" s="537"/>
      <c r="RVI3" s="537"/>
      <c r="RVJ3" s="537"/>
      <c r="RVK3" s="537" t="s">
        <v>2453</v>
      </c>
      <c r="RVL3" s="537"/>
      <c r="RVM3" s="537"/>
      <c r="RVN3" s="537"/>
      <c r="RVO3" s="537"/>
      <c r="RVP3" s="537"/>
      <c r="RVQ3" s="537"/>
      <c r="RVR3" s="537"/>
      <c r="RVS3" s="537" t="s">
        <v>2453</v>
      </c>
      <c r="RVT3" s="537"/>
      <c r="RVU3" s="537"/>
      <c r="RVV3" s="537"/>
      <c r="RVW3" s="537"/>
      <c r="RVX3" s="537"/>
      <c r="RVY3" s="537"/>
      <c r="RVZ3" s="537"/>
      <c r="RWA3" s="537" t="s">
        <v>2453</v>
      </c>
      <c r="RWB3" s="537"/>
      <c r="RWC3" s="537"/>
      <c r="RWD3" s="537"/>
      <c r="RWE3" s="537"/>
      <c r="RWF3" s="537"/>
      <c r="RWG3" s="537"/>
      <c r="RWH3" s="537"/>
      <c r="RWI3" s="537" t="s">
        <v>2453</v>
      </c>
      <c r="RWJ3" s="537"/>
      <c r="RWK3" s="537"/>
      <c r="RWL3" s="537"/>
      <c r="RWM3" s="537"/>
      <c r="RWN3" s="537"/>
      <c r="RWO3" s="537"/>
      <c r="RWP3" s="537"/>
      <c r="RWQ3" s="537" t="s">
        <v>2453</v>
      </c>
      <c r="RWR3" s="537"/>
      <c r="RWS3" s="537"/>
      <c r="RWT3" s="537"/>
      <c r="RWU3" s="537"/>
      <c r="RWV3" s="537"/>
      <c r="RWW3" s="537"/>
      <c r="RWX3" s="537"/>
      <c r="RWY3" s="537" t="s">
        <v>2453</v>
      </c>
      <c r="RWZ3" s="537"/>
      <c r="RXA3" s="537"/>
      <c r="RXB3" s="537"/>
      <c r="RXC3" s="537"/>
      <c r="RXD3" s="537"/>
      <c r="RXE3" s="537"/>
      <c r="RXF3" s="537"/>
      <c r="RXG3" s="537" t="s">
        <v>2453</v>
      </c>
      <c r="RXH3" s="537"/>
      <c r="RXI3" s="537"/>
      <c r="RXJ3" s="537"/>
      <c r="RXK3" s="537"/>
      <c r="RXL3" s="537"/>
      <c r="RXM3" s="537"/>
      <c r="RXN3" s="537"/>
      <c r="RXO3" s="537" t="s">
        <v>2453</v>
      </c>
      <c r="RXP3" s="537"/>
      <c r="RXQ3" s="537"/>
      <c r="RXR3" s="537"/>
      <c r="RXS3" s="537"/>
      <c r="RXT3" s="537"/>
      <c r="RXU3" s="537"/>
      <c r="RXV3" s="537"/>
      <c r="RXW3" s="537" t="s">
        <v>2453</v>
      </c>
      <c r="RXX3" s="537"/>
      <c r="RXY3" s="537"/>
      <c r="RXZ3" s="537"/>
      <c r="RYA3" s="537"/>
      <c r="RYB3" s="537"/>
      <c r="RYC3" s="537"/>
      <c r="RYD3" s="537"/>
      <c r="RYE3" s="537" t="s">
        <v>2453</v>
      </c>
      <c r="RYF3" s="537"/>
      <c r="RYG3" s="537"/>
      <c r="RYH3" s="537"/>
      <c r="RYI3" s="537"/>
      <c r="RYJ3" s="537"/>
      <c r="RYK3" s="537"/>
      <c r="RYL3" s="537"/>
      <c r="RYM3" s="537" t="s">
        <v>2453</v>
      </c>
      <c r="RYN3" s="537"/>
      <c r="RYO3" s="537"/>
      <c r="RYP3" s="537"/>
      <c r="RYQ3" s="537"/>
      <c r="RYR3" s="537"/>
      <c r="RYS3" s="537"/>
      <c r="RYT3" s="537"/>
      <c r="RYU3" s="537" t="s">
        <v>2453</v>
      </c>
      <c r="RYV3" s="537"/>
      <c r="RYW3" s="537"/>
      <c r="RYX3" s="537"/>
      <c r="RYY3" s="537"/>
      <c r="RYZ3" s="537"/>
      <c r="RZA3" s="537"/>
      <c r="RZB3" s="537"/>
      <c r="RZC3" s="537" t="s">
        <v>2453</v>
      </c>
      <c r="RZD3" s="537"/>
      <c r="RZE3" s="537"/>
      <c r="RZF3" s="537"/>
      <c r="RZG3" s="537"/>
      <c r="RZH3" s="537"/>
      <c r="RZI3" s="537"/>
      <c r="RZJ3" s="537"/>
      <c r="RZK3" s="537" t="s">
        <v>2453</v>
      </c>
      <c r="RZL3" s="537"/>
      <c r="RZM3" s="537"/>
      <c r="RZN3" s="537"/>
      <c r="RZO3" s="537"/>
      <c r="RZP3" s="537"/>
      <c r="RZQ3" s="537"/>
      <c r="RZR3" s="537"/>
      <c r="RZS3" s="537" t="s">
        <v>2453</v>
      </c>
      <c r="RZT3" s="537"/>
      <c r="RZU3" s="537"/>
      <c r="RZV3" s="537"/>
      <c r="RZW3" s="537"/>
      <c r="RZX3" s="537"/>
      <c r="RZY3" s="537"/>
      <c r="RZZ3" s="537"/>
      <c r="SAA3" s="537" t="s">
        <v>2453</v>
      </c>
      <c r="SAB3" s="537"/>
      <c r="SAC3" s="537"/>
      <c r="SAD3" s="537"/>
      <c r="SAE3" s="537"/>
      <c r="SAF3" s="537"/>
      <c r="SAG3" s="537"/>
      <c r="SAH3" s="537"/>
      <c r="SAI3" s="537" t="s">
        <v>2453</v>
      </c>
      <c r="SAJ3" s="537"/>
      <c r="SAK3" s="537"/>
      <c r="SAL3" s="537"/>
      <c r="SAM3" s="537"/>
      <c r="SAN3" s="537"/>
      <c r="SAO3" s="537"/>
      <c r="SAP3" s="537"/>
      <c r="SAQ3" s="537" t="s">
        <v>2453</v>
      </c>
      <c r="SAR3" s="537"/>
      <c r="SAS3" s="537"/>
      <c r="SAT3" s="537"/>
      <c r="SAU3" s="537"/>
      <c r="SAV3" s="537"/>
      <c r="SAW3" s="537"/>
      <c r="SAX3" s="537"/>
      <c r="SAY3" s="537" t="s">
        <v>2453</v>
      </c>
      <c r="SAZ3" s="537"/>
      <c r="SBA3" s="537"/>
      <c r="SBB3" s="537"/>
      <c r="SBC3" s="537"/>
      <c r="SBD3" s="537"/>
      <c r="SBE3" s="537"/>
      <c r="SBF3" s="537"/>
      <c r="SBG3" s="537" t="s">
        <v>2453</v>
      </c>
      <c r="SBH3" s="537"/>
      <c r="SBI3" s="537"/>
      <c r="SBJ3" s="537"/>
      <c r="SBK3" s="537"/>
      <c r="SBL3" s="537"/>
      <c r="SBM3" s="537"/>
      <c r="SBN3" s="537"/>
      <c r="SBO3" s="537" t="s">
        <v>2453</v>
      </c>
      <c r="SBP3" s="537"/>
      <c r="SBQ3" s="537"/>
      <c r="SBR3" s="537"/>
      <c r="SBS3" s="537"/>
      <c r="SBT3" s="537"/>
      <c r="SBU3" s="537"/>
      <c r="SBV3" s="537"/>
      <c r="SBW3" s="537" t="s">
        <v>2453</v>
      </c>
      <c r="SBX3" s="537"/>
      <c r="SBY3" s="537"/>
      <c r="SBZ3" s="537"/>
      <c r="SCA3" s="537"/>
      <c r="SCB3" s="537"/>
      <c r="SCC3" s="537"/>
      <c r="SCD3" s="537"/>
      <c r="SCE3" s="537" t="s">
        <v>2453</v>
      </c>
      <c r="SCF3" s="537"/>
      <c r="SCG3" s="537"/>
      <c r="SCH3" s="537"/>
      <c r="SCI3" s="537"/>
      <c r="SCJ3" s="537"/>
      <c r="SCK3" s="537"/>
      <c r="SCL3" s="537"/>
      <c r="SCM3" s="537" t="s">
        <v>2453</v>
      </c>
      <c r="SCN3" s="537"/>
      <c r="SCO3" s="537"/>
      <c r="SCP3" s="537"/>
      <c r="SCQ3" s="537"/>
      <c r="SCR3" s="537"/>
      <c r="SCS3" s="537"/>
      <c r="SCT3" s="537"/>
      <c r="SCU3" s="537" t="s">
        <v>2453</v>
      </c>
      <c r="SCV3" s="537"/>
      <c r="SCW3" s="537"/>
      <c r="SCX3" s="537"/>
      <c r="SCY3" s="537"/>
      <c r="SCZ3" s="537"/>
      <c r="SDA3" s="537"/>
      <c r="SDB3" s="537"/>
      <c r="SDC3" s="537" t="s">
        <v>2453</v>
      </c>
      <c r="SDD3" s="537"/>
      <c r="SDE3" s="537"/>
      <c r="SDF3" s="537"/>
      <c r="SDG3" s="537"/>
      <c r="SDH3" s="537"/>
      <c r="SDI3" s="537"/>
      <c r="SDJ3" s="537"/>
      <c r="SDK3" s="537" t="s">
        <v>2453</v>
      </c>
      <c r="SDL3" s="537"/>
      <c r="SDM3" s="537"/>
      <c r="SDN3" s="537"/>
      <c r="SDO3" s="537"/>
      <c r="SDP3" s="537"/>
      <c r="SDQ3" s="537"/>
      <c r="SDR3" s="537"/>
      <c r="SDS3" s="537" t="s">
        <v>2453</v>
      </c>
      <c r="SDT3" s="537"/>
      <c r="SDU3" s="537"/>
      <c r="SDV3" s="537"/>
      <c r="SDW3" s="537"/>
      <c r="SDX3" s="537"/>
      <c r="SDY3" s="537"/>
      <c r="SDZ3" s="537"/>
      <c r="SEA3" s="537" t="s">
        <v>2453</v>
      </c>
      <c r="SEB3" s="537"/>
      <c r="SEC3" s="537"/>
      <c r="SED3" s="537"/>
      <c r="SEE3" s="537"/>
      <c r="SEF3" s="537"/>
      <c r="SEG3" s="537"/>
      <c r="SEH3" s="537"/>
      <c r="SEI3" s="537" t="s">
        <v>2453</v>
      </c>
      <c r="SEJ3" s="537"/>
      <c r="SEK3" s="537"/>
      <c r="SEL3" s="537"/>
      <c r="SEM3" s="537"/>
      <c r="SEN3" s="537"/>
      <c r="SEO3" s="537"/>
      <c r="SEP3" s="537"/>
      <c r="SEQ3" s="537" t="s">
        <v>2453</v>
      </c>
      <c r="SER3" s="537"/>
      <c r="SES3" s="537"/>
      <c r="SET3" s="537"/>
      <c r="SEU3" s="537"/>
      <c r="SEV3" s="537"/>
      <c r="SEW3" s="537"/>
      <c r="SEX3" s="537"/>
      <c r="SEY3" s="537" t="s">
        <v>2453</v>
      </c>
      <c r="SEZ3" s="537"/>
      <c r="SFA3" s="537"/>
      <c r="SFB3" s="537"/>
      <c r="SFC3" s="537"/>
      <c r="SFD3" s="537"/>
      <c r="SFE3" s="537"/>
      <c r="SFF3" s="537"/>
      <c r="SFG3" s="537" t="s">
        <v>2453</v>
      </c>
      <c r="SFH3" s="537"/>
      <c r="SFI3" s="537"/>
      <c r="SFJ3" s="537"/>
      <c r="SFK3" s="537"/>
      <c r="SFL3" s="537"/>
      <c r="SFM3" s="537"/>
      <c r="SFN3" s="537"/>
      <c r="SFO3" s="537" t="s">
        <v>2453</v>
      </c>
      <c r="SFP3" s="537"/>
      <c r="SFQ3" s="537"/>
      <c r="SFR3" s="537"/>
      <c r="SFS3" s="537"/>
      <c r="SFT3" s="537"/>
      <c r="SFU3" s="537"/>
      <c r="SFV3" s="537"/>
      <c r="SFW3" s="537" t="s">
        <v>2453</v>
      </c>
      <c r="SFX3" s="537"/>
      <c r="SFY3" s="537"/>
      <c r="SFZ3" s="537"/>
      <c r="SGA3" s="537"/>
      <c r="SGB3" s="537"/>
      <c r="SGC3" s="537"/>
      <c r="SGD3" s="537"/>
      <c r="SGE3" s="537" t="s">
        <v>2453</v>
      </c>
      <c r="SGF3" s="537"/>
      <c r="SGG3" s="537"/>
      <c r="SGH3" s="537"/>
      <c r="SGI3" s="537"/>
      <c r="SGJ3" s="537"/>
      <c r="SGK3" s="537"/>
      <c r="SGL3" s="537"/>
      <c r="SGM3" s="537" t="s">
        <v>2453</v>
      </c>
      <c r="SGN3" s="537"/>
      <c r="SGO3" s="537"/>
      <c r="SGP3" s="537"/>
      <c r="SGQ3" s="537"/>
      <c r="SGR3" s="537"/>
      <c r="SGS3" s="537"/>
      <c r="SGT3" s="537"/>
      <c r="SGU3" s="537" t="s">
        <v>2453</v>
      </c>
      <c r="SGV3" s="537"/>
      <c r="SGW3" s="537"/>
      <c r="SGX3" s="537"/>
      <c r="SGY3" s="537"/>
      <c r="SGZ3" s="537"/>
      <c r="SHA3" s="537"/>
      <c r="SHB3" s="537"/>
      <c r="SHC3" s="537" t="s">
        <v>2453</v>
      </c>
      <c r="SHD3" s="537"/>
      <c r="SHE3" s="537"/>
      <c r="SHF3" s="537"/>
      <c r="SHG3" s="537"/>
      <c r="SHH3" s="537"/>
      <c r="SHI3" s="537"/>
      <c r="SHJ3" s="537"/>
      <c r="SHK3" s="537" t="s">
        <v>2453</v>
      </c>
      <c r="SHL3" s="537"/>
      <c r="SHM3" s="537"/>
      <c r="SHN3" s="537"/>
      <c r="SHO3" s="537"/>
      <c r="SHP3" s="537"/>
      <c r="SHQ3" s="537"/>
      <c r="SHR3" s="537"/>
      <c r="SHS3" s="537" t="s">
        <v>2453</v>
      </c>
      <c r="SHT3" s="537"/>
      <c r="SHU3" s="537"/>
      <c r="SHV3" s="537"/>
      <c r="SHW3" s="537"/>
      <c r="SHX3" s="537"/>
      <c r="SHY3" s="537"/>
      <c r="SHZ3" s="537"/>
      <c r="SIA3" s="537" t="s">
        <v>2453</v>
      </c>
      <c r="SIB3" s="537"/>
      <c r="SIC3" s="537"/>
      <c r="SID3" s="537"/>
      <c r="SIE3" s="537"/>
      <c r="SIF3" s="537"/>
      <c r="SIG3" s="537"/>
      <c r="SIH3" s="537"/>
      <c r="SII3" s="537" t="s">
        <v>2453</v>
      </c>
      <c r="SIJ3" s="537"/>
      <c r="SIK3" s="537"/>
      <c r="SIL3" s="537"/>
      <c r="SIM3" s="537"/>
      <c r="SIN3" s="537"/>
      <c r="SIO3" s="537"/>
      <c r="SIP3" s="537"/>
      <c r="SIQ3" s="537" t="s">
        <v>2453</v>
      </c>
      <c r="SIR3" s="537"/>
      <c r="SIS3" s="537"/>
      <c r="SIT3" s="537"/>
      <c r="SIU3" s="537"/>
      <c r="SIV3" s="537"/>
      <c r="SIW3" s="537"/>
      <c r="SIX3" s="537"/>
      <c r="SIY3" s="537" t="s">
        <v>2453</v>
      </c>
      <c r="SIZ3" s="537"/>
      <c r="SJA3" s="537"/>
      <c r="SJB3" s="537"/>
      <c r="SJC3" s="537"/>
      <c r="SJD3" s="537"/>
      <c r="SJE3" s="537"/>
      <c r="SJF3" s="537"/>
      <c r="SJG3" s="537" t="s">
        <v>2453</v>
      </c>
      <c r="SJH3" s="537"/>
      <c r="SJI3" s="537"/>
      <c r="SJJ3" s="537"/>
      <c r="SJK3" s="537"/>
      <c r="SJL3" s="537"/>
      <c r="SJM3" s="537"/>
      <c r="SJN3" s="537"/>
      <c r="SJO3" s="537" t="s">
        <v>2453</v>
      </c>
      <c r="SJP3" s="537"/>
      <c r="SJQ3" s="537"/>
      <c r="SJR3" s="537"/>
      <c r="SJS3" s="537"/>
      <c r="SJT3" s="537"/>
      <c r="SJU3" s="537"/>
      <c r="SJV3" s="537"/>
      <c r="SJW3" s="537" t="s">
        <v>2453</v>
      </c>
      <c r="SJX3" s="537"/>
      <c r="SJY3" s="537"/>
      <c r="SJZ3" s="537"/>
      <c r="SKA3" s="537"/>
      <c r="SKB3" s="537"/>
      <c r="SKC3" s="537"/>
      <c r="SKD3" s="537"/>
      <c r="SKE3" s="537" t="s">
        <v>2453</v>
      </c>
      <c r="SKF3" s="537"/>
      <c r="SKG3" s="537"/>
      <c r="SKH3" s="537"/>
      <c r="SKI3" s="537"/>
      <c r="SKJ3" s="537"/>
      <c r="SKK3" s="537"/>
      <c r="SKL3" s="537"/>
      <c r="SKM3" s="537" t="s">
        <v>2453</v>
      </c>
      <c r="SKN3" s="537"/>
      <c r="SKO3" s="537"/>
      <c r="SKP3" s="537"/>
      <c r="SKQ3" s="537"/>
      <c r="SKR3" s="537"/>
      <c r="SKS3" s="537"/>
      <c r="SKT3" s="537"/>
      <c r="SKU3" s="537" t="s">
        <v>2453</v>
      </c>
      <c r="SKV3" s="537"/>
      <c r="SKW3" s="537"/>
      <c r="SKX3" s="537"/>
      <c r="SKY3" s="537"/>
      <c r="SKZ3" s="537"/>
      <c r="SLA3" s="537"/>
      <c r="SLB3" s="537"/>
      <c r="SLC3" s="537" t="s">
        <v>2453</v>
      </c>
      <c r="SLD3" s="537"/>
      <c r="SLE3" s="537"/>
      <c r="SLF3" s="537"/>
      <c r="SLG3" s="537"/>
      <c r="SLH3" s="537"/>
      <c r="SLI3" s="537"/>
      <c r="SLJ3" s="537"/>
      <c r="SLK3" s="537" t="s">
        <v>2453</v>
      </c>
      <c r="SLL3" s="537"/>
      <c r="SLM3" s="537"/>
      <c r="SLN3" s="537"/>
      <c r="SLO3" s="537"/>
      <c r="SLP3" s="537"/>
      <c r="SLQ3" s="537"/>
      <c r="SLR3" s="537"/>
      <c r="SLS3" s="537" t="s">
        <v>2453</v>
      </c>
      <c r="SLT3" s="537"/>
      <c r="SLU3" s="537"/>
      <c r="SLV3" s="537"/>
      <c r="SLW3" s="537"/>
      <c r="SLX3" s="537"/>
      <c r="SLY3" s="537"/>
      <c r="SLZ3" s="537"/>
      <c r="SMA3" s="537" t="s">
        <v>2453</v>
      </c>
      <c r="SMB3" s="537"/>
      <c r="SMC3" s="537"/>
      <c r="SMD3" s="537"/>
      <c r="SME3" s="537"/>
      <c r="SMF3" s="537"/>
      <c r="SMG3" s="537"/>
      <c r="SMH3" s="537"/>
      <c r="SMI3" s="537" t="s">
        <v>2453</v>
      </c>
      <c r="SMJ3" s="537"/>
      <c r="SMK3" s="537"/>
      <c r="SML3" s="537"/>
      <c r="SMM3" s="537"/>
      <c r="SMN3" s="537"/>
      <c r="SMO3" s="537"/>
      <c r="SMP3" s="537"/>
      <c r="SMQ3" s="537" t="s">
        <v>2453</v>
      </c>
      <c r="SMR3" s="537"/>
      <c r="SMS3" s="537"/>
      <c r="SMT3" s="537"/>
      <c r="SMU3" s="537"/>
      <c r="SMV3" s="537"/>
      <c r="SMW3" s="537"/>
      <c r="SMX3" s="537"/>
      <c r="SMY3" s="537" t="s">
        <v>2453</v>
      </c>
      <c r="SMZ3" s="537"/>
      <c r="SNA3" s="537"/>
      <c r="SNB3" s="537"/>
      <c r="SNC3" s="537"/>
      <c r="SND3" s="537"/>
      <c r="SNE3" s="537"/>
      <c r="SNF3" s="537"/>
      <c r="SNG3" s="537" t="s">
        <v>2453</v>
      </c>
      <c r="SNH3" s="537"/>
      <c r="SNI3" s="537"/>
      <c r="SNJ3" s="537"/>
      <c r="SNK3" s="537"/>
      <c r="SNL3" s="537"/>
      <c r="SNM3" s="537"/>
      <c r="SNN3" s="537"/>
      <c r="SNO3" s="537" t="s">
        <v>2453</v>
      </c>
      <c r="SNP3" s="537"/>
      <c r="SNQ3" s="537"/>
      <c r="SNR3" s="537"/>
      <c r="SNS3" s="537"/>
      <c r="SNT3" s="537"/>
      <c r="SNU3" s="537"/>
      <c r="SNV3" s="537"/>
      <c r="SNW3" s="537" t="s">
        <v>2453</v>
      </c>
      <c r="SNX3" s="537"/>
      <c r="SNY3" s="537"/>
      <c r="SNZ3" s="537"/>
      <c r="SOA3" s="537"/>
      <c r="SOB3" s="537"/>
      <c r="SOC3" s="537"/>
      <c r="SOD3" s="537"/>
      <c r="SOE3" s="537" t="s">
        <v>2453</v>
      </c>
      <c r="SOF3" s="537"/>
      <c r="SOG3" s="537"/>
      <c r="SOH3" s="537"/>
      <c r="SOI3" s="537"/>
      <c r="SOJ3" s="537"/>
      <c r="SOK3" s="537"/>
      <c r="SOL3" s="537"/>
      <c r="SOM3" s="537" t="s">
        <v>2453</v>
      </c>
      <c r="SON3" s="537"/>
      <c r="SOO3" s="537"/>
      <c r="SOP3" s="537"/>
      <c r="SOQ3" s="537"/>
      <c r="SOR3" s="537"/>
      <c r="SOS3" s="537"/>
      <c r="SOT3" s="537"/>
      <c r="SOU3" s="537" t="s">
        <v>2453</v>
      </c>
      <c r="SOV3" s="537"/>
      <c r="SOW3" s="537"/>
      <c r="SOX3" s="537"/>
      <c r="SOY3" s="537"/>
      <c r="SOZ3" s="537"/>
      <c r="SPA3" s="537"/>
      <c r="SPB3" s="537"/>
      <c r="SPC3" s="537" t="s">
        <v>2453</v>
      </c>
      <c r="SPD3" s="537"/>
      <c r="SPE3" s="537"/>
      <c r="SPF3" s="537"/>
      <c r="SPG3" s="537"/>
      <c r="SPH3" s="537"/>
      <c r="SPI3" s="537"/>
      <c r="SPJ3" s="537"/>
      <c r="SPK3" s="537" t="s">
        <v>2453</v>
      </c>
      <c r="SPL3" s="537"/>
      <c r="SPM3" s="537"/>
      <c r="SPN3" s="537"/>
      <c r="SPO3" s="537"/>
      <c r="SPP3" s="537"/>
      <c r="SPQ3" s="537"/>
      <c r="SPR3" s="537"/>
      <c r="SPS3" s="537" t="s">
        <v>2453</v>
      </c>
      <c r="SPT3" s="537"/>
      <c r="SPU3" s="537"/>
      <c r="SPV3" s="537"/>
      <c r="SPW3" s="537"/>
      <c r="SPX3" s="537"/>
      <c r="SPY3" s="537"/>
      <c r="SPZ3" s="537"/>
      <c r="SQA3" s="537" t="s">
        <v>2453</v>
      </c>
      <c r="SQB3" s="537"/>
      <c r="SQC3" s="537"/>
      <c r="SQD3" s="537"/>
      <c r="SQE3" s="537"/>
      <c r="SQF3" s="537"/>
      <c r="SQG3" s="537"/>
      <c r="SQH3" s="537"/>
      <c r="SQI3" s="537" t="s">
        <v>2453</v>
      </c>
      <c r="SQJ3" s="537"/>
      <c r="SQK3" s="537"/>
      <c r="SQL3" s="537"/>
      <c r="SQM3" s="537"/>
      <c r="SQN3" s="537"/>
      <c r="SQO3" s="537"/>
      <c r="SQP3" s="537"/>
      <c r="SQQ3" s="537" t="s">
        <v>2453</v>
      </c>
      <c r="SQR3" s="537"/>
      <c r="SQS3" s="537"/>
      <c r="SQT3" s="537"/>
      <c r="SQU3" s="537"/>
      <c r="SQV3" s="537"/>
      <c r="SQW3" s="537"/>
      <c r="SQX3" s="537"/>
      <c r="SQY3" s="537" t="s">
        <v>2453</v>
      </c>
      <c r="SQZ3" s="537"/>
      <c r="SRA3" s="537"/>
      <c r="SRB3" s="537"/>
      <c r="SRC3" s="537"/>
      <c r="SRD3" s="537"/>
      <c r="SRE3" s="537"/>
      <c r="SRF3" s="537"/>
      <c r="SRG3" s="537" t="s">
        <v>2453</v>
      </c>
      <c r="SRH3" s="537"/>
      <c r="SRI3" s="537"/>
      <c r="SRJ3" s="537"/>
      <c r="SRK3" s="537"/>
      <c r="SRL3" s="537"/>
      <c r="SRM3" s="537"/>
      <c r="SRN3" s="537"/>
      <c r="SRO3" s="537" t="s">
        <v>2453</v>
      </c>
      <c r="SRP3" s="537"/>
      <c r="SRQ3" s="537"/>
      <c r="SRR3" s="537"/>
      <c r="SRS3" s="537"/>
      <c r="SRT3" s="537"/>
      <c r="SRU3" s="537"/>
      <c r="SRV3" s="537"/>
      <c r="SRW3" s="537" t="s">
        <v>2453</v>
      </c>
      <c r="SRX3" s="537"/>
      <c r="SRY3" s="537"/>
      <c r="SRZ3" s="537"/>
      <c r="SSA3" s="537"/>
      <c r="SSB3" s="537"/>
      <c r="SSC3" s="537"/>
      <c r="SSD3" s="537"/>
      <c r="SSE3" s="537" t="s">
        <v>2453</v>
      </c>
      <c r="SSF3" s="537"/>
      <c r="SSG3" s="537"/>
      <c r="SSH3" s="537"/>
      <c r="SSI3" s="537"/>
      <c r="SSJ3" s="537"/>
      <c r="SSK3" s="537"/>
      <c r="SSL3" s="537"/>
      <c r="SSM3" s="537" t="s">
        <v>2453</v>
      </c>
      <c r="SSN3" s="537"/>
      <c r="SSO3" s="537"/>
      <c r="SSP3" s="537"/>
      <c r="SSQ3" s="537"/>
      <c r="SSR3" s="537"/>
      <c r="SSS3" s="537"/>
      <c r="SST3" s="537"/>
      <c r="SSU3" s="537" t="s">
        <v>2453</v>
      </c>
      <c r="SSV3" s="537"/>
      <c r="SSW3" s="537"/>
      <c r="SSX3" s="537"/>
      <c r="SSY3" s="537"/>
      <c r="SSZ3" s="537"/>
      <c r="STA3" s="537"/>
      <c r="STB3" s="537"/>
      <c r="STC3" s="537" t="s">
        <v>2453</v>
      </c>
      <c r="STD3" s="537"/>
      <c r="STE3" s="537"/>
      <c r="STF3" s="537"/>
      <c r="STG3" s="537"/>
      <c r="STH3" s="537"/>
      <c r="STI3" s="537"/>
      <c r="STJ3" s="537"/>
      <c r="STK3" s="537" t="s">
        <v>2453</v>
      </c>
      <c r="STL3" s="537"/>
      <c r="STM3" s="537"/>
      <c r="STN3" s="537"/>
      <c r="STO3" s="537"/>
      <c r="STP3" s="537"/>
      <c r="STQ3" s="537"/>
      <c r="STR3" s="537"/>
      <c r="STS3" s="537" t="s">
        <v>2453</v>
      </c>
      <c r="STT3" s="537"/>
      <c r="STU3" s="537"/>
      <c r="STV3" s="537"/>
      <c r="STW3" s="537"/>
      <c r="STX3" s="537"/>
      <c r="STY3" s="537"/>
      <c r="STZ3" s="537"/>
      <c r="SUA3" s="537" t="s">
        <v>2453</v>
      </c>
      <c r="SUB3" s="537"/>
      <c r="SUC3" s="537"/>
      <c r="SUD3" s="537"/>
      <c r="SUE3" s="537"/>
      <c r="SUF3" s="537"/>
      <c r="SUG3" s="537"/>
      <c r="SUH3" s="537"/>
      <c r="SUI3" s="537" t="s">
        <v>2453</v>
      </c>
      <c r="SUJ3" s="537"/>
      <c r="SUK3" s="537"/>
      <c r="SUL3" s="537"/>
      <c r="SUM3" s="537"/>
      <c r="SUN3" s="537"/>
      <c r="SUO3" s="537"/>
      <c r="SUP3" s="537"/>
      <c r="SUQ3" s="537" t="s">
        <v>2453</v>
      </c>
      <c r="SUR3" s="537"/>
      <c r="SUS3" s="537"/>
      <c r="SUT3" s="537"/>
      <c r="SUU3" s="537"/>
      <c r="SUV3" s="537"/>
      <c r="SUW3" s="537"/>
      <c r="SUX3" s="537"/>
      <c r="SUY3" s="537" t="s">
        <v>2453</v>
      </c>
      <c r="SUZ3" s="537"/>
      <c r="SVA3" s="537"/>
      <c r="SVB3" s="537"/>
      <c r="SVC3" s="537"/>
      <c r="SVD3" s="537"/>
      <c r="SVE3" s="537"/>
      <c r="SVF3" s="537"/>
      <c r="SVG3" s="537" t="s">
        <v>2453</v>
      </c>
      <c r="SVH3" s="537"/>
      <c r="SVI3" s="537"/>
      <c r="SVJ3" s="537"/>
      <c r="SVK3" s="537"/>
      <c r="SVL3" s="537"/>
      <c r="SVM3" s="537"/>
      <c r="SVN3" s="537"/>
      <c r="SVO3" s="537" t="s">
        <v>2453</v>
      </c>
      <c r="SVP3" s="537"/>
      <c r="SVQ3" s="537"/>
      <c r="SVR3" s="537"/>
      <c r="SVS3" s="537"/>
      <c r="SVT3" s="537"/>
      <c r="SVU3" s="537"/>
      <c r="SVV3" s="537"/>
      <c r="SVW3" s="537" t="s">
        <v>2453</v>
      </c>
      <c r="SVX3" s="537"/>
      <c r="SVY3" s="537"/>
      <c r="SVZ3" s="537"/>
      <c r="SWA3" s="537"/>
      <c r="SWB3" s="537"/>
      <c r="SWC3" s="537"/>
      <c r="SWD3" s="537"/>
      <c r="SWE3" s="537" t="s">
        <v>2453</v>
      </c>
      <c r="SWF3" s="537"/>
      <c r="SWG3" s="537"/>
      <c r="SWH3" s="537"/>
      <c r="SWI3" s="537"/>
      <c r="SWJ3" s="537"/>
      <c r="SWK3" s="537"/>
      <c r="SWL3" s="537"/>
      <c r="SWM3" s="537" t="s">
        <v>2453</v>
      </c>
      <c r="SWN3" s="537"/>
      <c r="SWO3" s="537"/>
      <c r="SWP3" s="537"/>
      <c r="SWQ3" s="537"/>
      <c r="SWR3" s="537"/>
      <c r="SWS3" s="537"/>
      <c r="SWT3" s="537"/>
      <c r="SWU3" s="537" t="s">
        <v>2453</v>
      </c>
      <c r="SWV3" s="537"/>
      <c r="SWW3" s="537"/>
      <c r="SWX3" s="537"/>
      <c r="SWY3" s="537"/>
      <c r="SWZ3" s="537"/>
      <c r="SXA3" s="537"/>
      <c r="SXB3" s="537"/>
      <c r="SXC3" s="537" t="s">
        <v>2453</v>
      </c>
      <c r="SXD3" s="537"/>
      <c r="SXE3" s="537"/>
      <c r="SXF3" s="537"/>
      <c r="SXG3" s="537"/>
      <c r="SXH3" s="537"/>
      <c r="SXI3" s="537"/>
      <c r="SXJ3" s="537"/>
      <c r="SXK3" s="537" t="s">
        <v>2453</v>
      </c>
      <c r="SXL3" s="537"/>
      <c r="SXM3" s="537"/>
      <c r="SXN3" s="537"/>
      <c r="SXO3" s="537"/>
      <c r="SXP3" s="537"/>
      <c r="SXQ3" s="537"/>
      <c r="SXR3" s="537"/>
      <c r="SXS3" s="537" t="s">
        <v>2453</v>
      </c>
      <c r="SXT3" s="537"/>
      <c r="SXU3" s="537"/>
      <c r="SXV3" s="537"/>
      <c r="SXW3" s="537"/>
      <c r="SXX3" s="537"/>
      <c r="SXY3" s="537"/>
      <c r="SXZ3" s="537"/>
      <c r="SYA3" s="537" t="s">
        <v>2453</v>
      </c>
      <c r="SYB3" s="537"/>
      <c r="SYC3" s="537"/>
      <c r="SYD3" s="537"/>
      <c r="SYE3" s="537"/>
      <c r="SYF3" s="537"/>
      <c r="SYG3" s="537"/>
      <c r="SYH3" s="537"/>
      <c r="SYI3" s="537" t="s">
        <v>2453</v>
      </c>
      <c r="SYJ3" s="537"/>
      <c r="SYK3" s="537"/>
      <c r="SYL3" s="537"/>
      <c r="SYM3" s="537"/>
      <c r="SYN3" s="537"/>
      <c r="SYO3" s="537"/>
      <c r="SYP3" s="537"/>
      <c r="SYQ3" s="537" t="s">
        <v>2453</v>
      </c>
      <c r="SYR3" s="537"/>
      <c r="SYS3" s="537"/>
      <c r="SYT3" s="537"/>
      <c r="SYU3" s="537"/>
      <c r="SYV3" s="537"/>
      <c r="SYW3" s="537"/>
      <c r="SYX3" s="537"/>
      <c r="SYY3" s="537" t="s">
        <v>2453</v>
      </c>
      <c r="SYZ3" s="537"/>
      <c r="SZA3" s="537"/>
      <c r="SZB3" s="537"/>
      <c r="SZC3" s="537"/>
      <c r="SZD3" s="537"/>
      <c r="SZE3" s="537"/>
      <c r="SZF3" s="537"/>
      <c r="SZG3" s="537" t="s">
        <v>2453</v>
      </c>
      <c r="SZH3" s="537"/>
      <c r="SZI3" s="537"/>
      <c r="SZJ3" s="537"/>
      <c r="SZK3" s="537"/>
      <c r="SZL3" s="537"/>
      <c r="SZM3" s="537"/>
      <c r="SZN3" s="537"/>
      <c r="SZO3" s="537" t="s">
        <v>2453</v>
      </c>
      <c r="SZP3" s="537"/>
      <c r="SZQ3" s="537"/>
      <c r="SZR3" s="537"/>
      <c r="SZS3" s="537"/>
      <c r="SZT3" s="537"/>
      <c r="SZU3" s="537"/>
      <c r="SZV3" s="537"/>
      <c r="SZW3" s="537" t="s">
        <v>2453</v>
      </c>
      <c r="SZX3" s="537"/>
      <c r="SZY3" s="537"/>
      <c r="SZZ3" s="537"/>
      <c r="TAA3" s="537"/>
      <c r="TAB3" s="537"/>
      <c r="TAC3" s="537"/>
      <c r="TAD3" s="537"/>
      <c r="TAE3" s="537" t="s">
        <v>2453</v>
      </c>
      <c r="TAF3" s="537"/>
      <c r="TAG3" s="537"/>
      <c r="TAH3" s="537"/>
      <c r="TAI3" s="537"/>
      <c r="TAJ3" s="537"/>
      <c r="TAK3" s="537"/>
      <c r="TAL3" s="537"/>
      <c r="TAM3" s="537" t="s">
        <v>2453</v>
      </c>
      <c r="TAN3" s="537"/>
      <c r="TAO3" s="537"/>
      <c r="TAP3" s="537"/>
      <c r="TAQ3" s="537"/>
      <c r="TAR3" s="537"/>
      <c r="TAS3" s="537"/>
      <c r="TAT3" s="537"/>
      <c r="TAU3" s="537" t="s">
        <v>2453</v>
      </c>
      <c r="TAV3" s="537"/>
      <c r="TAW3" s="537"/>
      <c r="TAX3" s="537"/>
      <c r="TAY3" s="537"/>
      <c r="TAZ3" s="537"/>
      <c r="TBA3" s="537"/>
      <c r="TBB3" s="537"/>
      <c r="TBC3" s="537" t="s">
        <v>2453</v>
      </c>
      <c r="TBD3" s="537"/>
      <c r="TBE3" s="537"/>
      <c r="TBF3" s="537"/>
      <c r="TBG3" s="537"/>
      <c r="TBH3" s="537"/>
      <c r="TBI3" s="537"/>
      <c r="TBJ3" s="537"/>
      <c r="TBK3" s="537" t="s">
        <v>2453</v>
      </c>
      <c r="TBL3" s="537"/>
      <c r="TBM3" s="537"/>
      <c r="TBN3" s="537"/>
      <c r="TBO3" s="537"/>
      <c r="TBP3" s="537"/>
      <c r="TBQ3" s="537"/>
      <c r="TBR3" s="537"/>
      <c r="TBS3" s="537" t="s">
        <v>2453</v>
      </c>
      <c r="TBT3" s="537"/>
      <c r="TBU3" s="537"/>
      <c r="TBV3" s="537"/>
      <c r="TBW3" s="537"/>
      <c r="TBX3" s="537"/>
      <c r="TBY3" s="537"/>
      <c r="TBZ3" s="537"/>
      <c r="TCA3" s="537" t="s">
        <v>2453</v>
      </c>
      <c r="TCB3" s="537"/>
      <c r="TCC3" s="537"/>
      <c r="TCD3" s="537"/>
      <c r="TCE3" s="537"/>
      <c r="TCF3" s="537"/>
      <c r="TCG3" s="537"/>
      <c r="TCH3" s="537"/>
      <c r="TCI3" s="537" t="s">
        <v>2453</v>
      </c>
      <c r="TCJ3" s="537"/>
      <c r="TCK3" s="537"/>
      <c r="TCL3" s="537"/>
      <c r="TCM3" s="537"/>
      <c r="TCN3" s="537"/>
      <c r="TCO3" s="537"/>
      <c r="TCP3" s="537"/>
      <c r="TCQ3" s="537" t="s">
        <v>2453</v>
      </c>
      <c r="TCR3" s="537"/>
      <c r="TCS3" s="537"/>
      <c r="TCT3" s="537"/>
      <c r="TCU3" s="537"/>
      <c r="TCV3" s="537"/>
      <c r="TCW3" s="537"/>
      <c r="TCX3" s="537"/>
      <c r="TCY3" s="537" t="s">
        <v>2453</v>
      </c>
      <c r="TCZ3" s="537"/>
      <c r="TDA3" s="537"/>
      <c r="TDB3" s="537"/>
      <c r="TDC3" s="537"/>
      <c r="TDD3" s="537"/>
      <c r="TDE3" s="537"/>
      <c r="TDF3" s="537"/>
      <c r="TDG3" s="537" t="s">
        <v>2453</v>
      </c>
      <c r="TDH3" s="537"/>
      <c r="TDI3" s="537"/>
      <c r="TDJ3" s="537"/>
      <c r="TDK3" s="537"/>
      <c r="TDL3" s="537"/>
      <c r="TDM3" s="537"/>
      <c r="TDN3" s="537"/>
      <c r="TDO3" s="537" t="s">
        <v>2453</v>
      </c>
      <c r="TDP3" s="537"/>
      <c r="TDQ3" s="537"/>
      <c r="TDR3" s="537"/>
      <c r="TDS3" s="537"/>
      <c r="TDT3" s="537"/>
      <c r="TDU3" s="537"/>
      <c r="TDV3" s="537"/>
      <c r="TDW3" s="537" t="s">
        <v>2453</v>
      </c>
      <c r="TDX3" s="537"/>
      <c r="TDY3" s="537"/>
      <c r="TDZ3" s="537"/>
      <c r="TEA3" s="537"/>
      <c r="TEB3" s="537"/>
      <c r="TEC3" s="537"/>
      <c r="TED3" s="537"/>
      <c r="TEE3" s="537" t="s">
        <v>2453</v>
      </c>
      <c r="TEF3" s="537"/>
      <c r="TEG3" s="537"/>
      <c r="TEH3" s="537"/>
      <c r="TEI3" s="537"/>
      <c r="TEJ3" s="537"/>
      <c r="TEK3" s="537"/>
      <c r="TEL3" s="537"/>
      <c r="TEM3" s="537" t="s">
        <v>2453</v>
      </c>
      <c r="TEN3" s="537"/>
      <c r="TEO3" s="537"/>
      <c r="TEP3" s="537"/>
      <c r="TEQ3" s="537"/>
      <c r="TER3" s="537"/>
      <c r="TES3" s="537"/>
      <c r="TET3" s="537"/>
      <c r="TEU3" s="537" t="s">
        <v>2453</v>
      </c>
      <c r="TEV3" s="537"/>
      <c r="TEW3" s="537"/>
      <c r="TEX3" s="537"/>
      <c r="TEY3" s="537"/>
      <c r="TEZ3" s="537"/>
      <c r="TFA3" s="537"/>
      <c r="TFB3" s="537"/>
      <c r="TFC3" s="537" t="s">
        <v>2453</v>
      </c>
      <c r="TFD3" s="537"/>
      <c r="TFE3" s="537"/>
      <c r="TFF3" s="537"/>
      <c r="TFG3" s="537"/>
      <c r="TFH3" s="537"/>
      <c r="TFI3" s="537"/>
      <c r="TFJ3" s="537"/>
      <c r="TFK3" s="537" t="s">
        <v>2453</v>
      </c>
      <c r="TFL3" s="537"/>
      <c r="TFM3" s="537"/>
      <c r="TFN3" s="537"/>
      <c r="TFO3" s="537"/>
      <c r="TFP3" s="537"/>
      <c r="TFQ3" s="537"/>
      <c r="TFR3" s="537"/>
      <c r="TFS3" s="537" t="s">
        <v>2453</v>
      </c>
      <c r="TFT3" s="537"/>
      <c r="TFU3" s="537"/>
      <c r="TFV3" s="537"/>
      <c r="TFW3" s="537"/>
      <c r="TFX3" s="537"/>
      <c r="TFY3" s="537"/>
      <c r="TFZ3" s="537"/>
      <c r="TGA3" s="537" t="s">
        <v>2453</v>
      </c>
      <c r="TGB3" s="537"/>
      <c r="TGC3" s="537"/>
      <c r="TGD3" s="537"/>
      <c r="TGE3" s="537"/>
      <c r="TGF3" s="537"/>
      <c r="TGG3" s="537"/>
      <c r="TGH3" s="537"/>
      <c r="TGI3" s="537" t="s">
        <v>2453</v>
      </c>
      <c r="TGJ3" s="537"/>
      <c r="TGK3" s="537"/>
      <c r="TGL3" s="537"/>
      <c r="TGM3" s="537"/>
      <c r="TGN3" s="537"/>
      <c r="TGO3" s="537"/>
      <c r="TGP3" s="537"/>
      <c r="TGQ3" s="537" t="s">
        <v>2453</v>
      </c>
      <c r="TGR3" s="537"/>
      <c r="TGS3" s="537"/>
      <c r="TGT3" s="537"/>
      <c r="TGU3" s="537"/>
      <c r="TGV3" s="537"/>
      <c r="TGW3" s="537"/>
      <c r="TGX3" s="537"/>
      <c r="TGY3" s="537" t="s">
        <v>2453</v>
      </c>
      <c r="TGZ3" s="537"/>
      <c r="THA3" s="537"/>
      <c r="THB3" s="537"/>
      <c r="THC3" s="537"/>
      <c r="THD3" s="537"/>
      <c r="THE3" s="537"/>
      <c r="THF3" s="537"/>
      <c r="THG3" s="537" t="s">
        <v>2453</v>
      </c>
      <c r="THH3" s="537"/>
      <c r="THI3" s="537"/>
      <c r="THJ3" s="537"/>
      <c r="THK3" s="537"/>
      <c r="THL3" s="537"/>
      <c r="THM3" s="537"/>
      <c r="THN3" s="537"/>
      <c r="THO3" s="537" t="s">
        <v>2453</v>
      </c>
      <c r="THP3" s="537"/>
      <c r="THQ3" s="537"/>
      <c r="THR3" s="537"/>
      <c r="THS3" s="537"/>
      <c r="THT3" s="537"/>
      <c r="THU3" s="537"/>
      <c r="THV3" s="537"/>
      <c r="THW3" s="537" t="s">
        <v>2453</v>
      </c>
      <c r="THX3" s="537"/>
      <c r="THY3" s="537"/>
      <c r="THZ3" s="537"/>
      <c r="TIA3" s="537"/>
      <c r="TIB3" s="537"/>
      <c r="TIC3" s="537"/>
      <c r="TID3" s="537"/>
      <c r="TIE3" s="537" t="s">
        <v>2453</v>
      </c>
      <c r="TIF3" s="537"/>
      <c r="TIG3" s="537"/>
      <c r="TIH3" s="537"/>
      <c r="TII3" s="537"/>
      <c r="TIJ3" s="537"/>
      <c r="TIK3" s="537"/>
      <c r="TIL3" s="537"/>
      <c r="TIM3" s="537" t="s">
        <v>2453</v>
      </c>
      <c r="TIN3" s="537"/>
      <c r="TIO3" s="537"/>
      <c r="TIP3" s="537"/>
      <c r="TIQ3" s="537"/>
      <c r="TIR3" s="537"/>
      <c r="TIS3" s="537"/>
      <c r="TIT3" s="537"/>
      <c r="TIU3" s="537" t="s">
        <v>2453</v>
      </c>
      <c r="TIV3" s="537"/>
      <c r="TIW3" s="537"/>
      <c r="TIX3" s="537"/>
      <c r="TIY3" s="537"/>
      <c r="TIZ3" s="537"/>
      <c r="TJA3" s="537"/>
      <c r="TJB3" s="537"/>
      <c r="TJC3" s="537" t="s">
        <v>2453</v>
      </c>
      <c r="TJD3" s="537"/>
      <c r="TJE3" s="537"/>
      <c r="TJF3" s="537"/>
      <c r="TJG3" s="537"/>
      <c r="TJH3" s="537"/>
      <c r="TJI3" s="537"/>
      <c r="TJJ3" s="537"/>
      <c r="TJK3" s="537" t="s">
        <v>2453</v>
      </c>
      <c r="TJL3" s="537"/>
      <c r="TJM3" s="537"/>
      <c r="TJN3" s="537"/>
      <c r="TJO3" s="537"/>
      <c r="TJP3" s="537"/>
      <c r="TJQ3" s="537"/>
      <c r="TJR3" s="537"/>
      <c r="TJS3" s="537" t="s">
        <v>2453</v>
      </c>
      <c r="TJT3" s="537"/>
      <c r="TJU3" s="537"/>
      <c r="TJV3" s="537"/>
      <c r="TJW3" s="537"/>
      <c r="TJX3" s="537"/>
      <c r="TJY3" s="537"/>
      <c r="TJZ3" s="537"/>
      <c r="TKA3" s="537" t="s">
        <v>2453</v>
      </c>
      <c r="TKB3" s="537"/>
      <c r="TKC3" s="537"/>
      <c r="TKD3" s="537"/>
      <c r="TKE3" s="537"/>
      <c r="TKF3" s="537"/>
      <c r="TKG3" s="537"/>
      <c r="TKH3" s="537"/>
      <c r="TKI3" s="537" t="s">
        <v>2453</v>
      </c>
      <c r="TKJ3" s="537"/>
      <c r="TKK3" s="537"/>
      <c r="TKL3" s="537"/>
      <c r="TKM3" s="537"/>
      <c r="TKN3" s="537"/>
      <c r="TKO3" s="537"/>
      <c r="TKP3" s="537"/>
      <c r="TKQ3" s="537" t="s">
        <v>2453</v>
      </c>
      <c r="TKR3" s="537"/>
      <c r="TKS3" s="537"/>
      <c r="TKT3" s="537"/>
      <c r="TKU3" s="537"/>
      <c r="TKV3" s="537"/>
      <c r="TKW3" s="537"/>
      <c r="TKX3" s="537"/>
      <c r="TKY3" s="537" t="s">
        <v>2453</v>
      </c>
      <c r="TKZ3" s="537"/>
      <c r="TLA3" s="537"/>
      <c r="TLB3" s="537"/>
      <c r="TLC3" s="537"/>
      <c r="TLD3" s="537"/>
      <c r="TLE3" s="537"/>
      <c r="TLF3" s="537"/>
      <c r="TLG3" s="537" t="s">
        <v>2453</v>
      </c>
      <c r="TLH3" s="537"/>
      <c r="TLI3" s="537"/>
      <c r="TLJ3" s="537"/>
      <c r="TLK3" s="537"/>
      <c r="TLL3" s="537"/>
      <c r="TLM3" s="537"/>
      <c r="TLN3" s="537"/>
      <c r="TLO3" s="537" t="s">
        <v>2453</v>
      </c>
      <c r="TLP3" s="537"/>
      <c r="TLQ3" s="537"/>
      <c r="TLR3" s="537"/>
      <c r="TLS3" s="537"/>
      <c r="TLT3" s="537"/>
      <c r="TLU3" s="537"/>
      <c r="TLV3" s="537"/>
      <c r="TLW3" s="537" t="s">
        <v>2453</v>
      </c>
      <c r="TLX3" s="537"/>
      <c r="TLY3" s="537"/>
      <c r="TLZ3" s="537"/>
      <c r="TMA3" s="537"/>
      <c r="TMB3" s="537"/>
      <c r="TMC3" s="537"/>
      <c r="TMD3" s="537"/>
      <c r="TME3" s="537" t="s">
        <v>2453</v>
      </c>
      <c r="TMF3" s="537"/>
      <c r="TMG3" s="537"/>
      <c r="TMH3" s="537"/>
      <c r="TMI3" s="537"/>
      <c r="TMJ3" s="537"/>
      <c r="TMK3" s="537"/>
      <c r="TML3" s="537"/>
      <c r="TMM3" s="537" t="s">
        <v>2453</v>
      </c>
      <c r="TMN3" s="537"/>
      <c r="TMO3" s="537"/>
      <c r="TMP3" s="537"/>
      <c r="TMQ3" s="537"/>
      <c r="TMR3" s="537"/>
      <c r="TMS3" s="537"/>
      <c r="TMT3" s="537"/>
      <c r="TMU3" s="537" t="s">
        <v>2453</v>
      </c>
      <c r="TMV3" s="537"/>
      <c r="TMW3" s="537"/>
      <c r="TMX3" s="537"/>
      <c r="TMY3" s="537"/>
      <c r="TMZ3" s="537"/>
      <c r="TNA3" s="537"/>
      <c r="TNB3" s="537"/>
      <c r="TNC3" s="537" t="s">
        <v>2453</v>
      </c>
      <c r="TND3" s="537"/>
      <c r="TNE3" s="537"/>
      <c r="TNF3" s="537"/>
      <c r="TNG3" s="537"/>
      <c r="TNH3" s="537"/>
      <c r="TNI3" s="537"/>
      <c r="TNJ3" s="537"/>
      <c r="TNK3" s="537" t="s">
        <v>2453</v>
      </c>
      <c r="TNL3" s="537"/>
      <c r="TNM3" s="537"/>
      <c r="TNN3" s="537"/>
      <c r="TNO3" s="537"/>
      <c r="TNP3" s="537"/>
      <c r="TNQ3" s="537"/>
      <c r="TNR3" s="537"/>
      <c r="TNS3" s="537" t="s">
        <v>2453</v>
      </c>
      <c r="TNT3" s="537"/>
      <c r="TNU3" s="537"/>
      <c r="TNV3" s="537"/>
      <c r="TNW3" s="537"/>
      <c r="TNX3" s="537"/>
      <c r="TNY3" s="537"/>
      <c r="TNZ3" s="537"/>
      <c r="TOA3" s="537" t="s">
        <v>2453</v>
      </c>
      <c r="TOB3" s="537"/>
      <c r="TOC3" s="537"/>
      <c r="TOD3" s="537"/>
      <c r="TOE3" s="537"/>
      <c r="TOF3" s="537"/>
      <c r="TOG3" s="537"/>
      <c r="TOH3" s="537"/>
      <c r="TOI3" s="537" t="s">
        <v>2453</v>
      </c>
      <c r="TOJ3" s="537"/>
      <c r="TOK3" s="537"/>
      <c r="TOL3" s="537"/>
      <c r="TOM3" s="537"/>
      <c r="TON3" s="537"/>
      <c r="TOO3" s="537"/>
      <c r="TOP3" s="537"/>
      <c r="TOQ3" s="537" t="s">
        <v>2453</v>
      </c>
      <c r="TOR3" s="537"/>
      <c r="TOS3" s="537"/>
      <c r="TOT3" s="537"/>
      <c r="TOU3" s="537"/>
      <c r="TOV3" s="537"/>
      <c r="TOW3" s="537"/>
      <c r="TOX3" s="537"/>
      <c r="TOY3" s="537" t="s">
        <v>2453</v>
      </c>
      <c r="TOZ3" s="537"/>
      <c r="TPA3" s="537"/>
      <c r="TPB3" s="537"/>
      <c r="TPC3" s="537"/>
      <c r="TPD3" s="537"/>
      <c r="TPE3" s="537"/>
      <c r="TPF3" s="537"/>
      <c r="TPG3" s="537" t="s">
        <v>2453</v>
      </c>
      <c r="TPH3" s="537"/>
      <c r="TPI3" s="537"/>
      <c r="TPJ3" s="537"/>
      <c r="TPK3" s="537"/>
      <c r="TPL3" s="537"/>
      <c r="TPM3" s="537"/>
      <c r="TPN3" s="537"/>
      <c r="TPO3" s="537" t="s">
        <v>2453</v>
      </c>
      <c r="TPP3" s="537"/>
      <c r="TPQ3" s="537"/>
      <c r="TPR3" s="537"/>
      <c r="TPS3" s="537"/>
      <c r="TPT3" s="537"/>
      <c r="TPU3" s="537"/>
      <c r="TPV3" s="537"/>
      <c r="TPW3" s="537" t="s">
        <v>2453</v>
      </c>
      <c r="TPX3" s="537"/>
      <c r="TPY3" s="537"/>
      <c r="TPZ3" s="537"/>
      <c r="TQA3" s="537"/>
      <c r="TQB3" s="537"/>
      <c r="TQC3" s="537"/>
      <c r="TQD3" s="537"/>
      <c r="TQE3" s="537" t="s">
        <v>2453</v>
      </c>
      <c r="TQF3" s="537"/>
      <c r="TQG3" s="537"/>
      <c r="TQH3" s="537"/>
      <c r="TQI3" s="537"/>
      <c r="TQJ3" s="537"/>
      <c r="TQK3" s="537"/>
      <c r="TQL3" s="537"/>
      <c r="TQM3" s="537" t="s">
        <v>2453</v>
      </c>
      <c r="TQN3" s="537"/>
      <c r="TQO3" s="537"/>
      <c r="TQP3" s="537"/>
      <c r="TQQ3" s="537"/>
      <c r="TQR3" s="537"/>
      <c r="TQS3" s="537"/>
      <c r="TQT3" s="537"/>
      <c r="TQU3" s="537" t="s">
        <v>2453</v>
      </c>
      <c r="TQV3" s="537"/>
      <c r="TQW3" s="537"/>
      <c r="TQX3" s="537"/>
      <c r="TQY3" s="537"/>
      <c r="TQZ3" s="537"/>
      <c r="TRA3" s="537"/>
      <c r="TRB3" s="537"/>
      <c r="TRC3" s="537" t="s">
        <v>2453</v>
      </c>
      <c r="TRD3" s="537"/>
      <c r="TRE3" s="537"/>
      <c r="TRF3" s="537"/>
      <c r="TRG3" s="537"/>
      <c r="TRH3" s="537"/>
      <c r="TRI3" s="537"/>
      <c r="TRJ3" s="537"/>
      <c r="TRK3" s="537" t="s">
        <v>2453</v>
      </c>
      <c r="TRL3" s="537"/>
      <c r="TRM3" s="537"/>
      <c r="TRN3" s="537"/>
      <c r="TRO3" s="537"/>
      <c r="TRP3" s="537"/>
      <c r="TRQ3" s="537"/>
      <c r="TRR3" s="537"/>
      <c r="TRS3" s="537" t="s">
        <v>2453</v>
      </c>
      <c r="TRT3" s="537"/>
      <c r="TRU3" s="537"/>
      <c r="TRV3" s="537"/>
      <c r="TRW3" s="537"/>
      <c r="TRX3" s="537"/>
      <c r="TRY3" s="537"/>
      <c r="TRZ3" s="537"/>
      <c r="TSA3" s="537" t="s">
        <v>2453</v>
      </c>
      <c r="TSB3" s="537"/>
      <c r="TSC3" s="537"/>
      <c r="TSD3" s="537"/>
      <c r="TSE3" s="537"/>
      <c r="TSF3" s="537"/>
      <c r="TSG3" s="537"/>
      <c r="TSH3" s="537"/>
      <c r="TSI3" s="537" t="s">
        <v>2453</v>
      </c>
      <c r="TSJ3" s="537"/>
      <c r="TSK3" s="537"/>
      <c r="TSL3" s="537"/>
      <c r="TSM3" s="537"/>
      <c r="TSN3" s="537"/>
      <c r="TSO3" s="537"/>
      <c r="TSP3" s="537"/>
      <c r="TSQ3" s="537" t="s">
        <v>2453</v>
      </c>
      <c r="TSR3" s="537"/>
      <c r="TSS3" s="537"/>
      <c r="TST3" s="537"/>
      <c r="TSU3" s="537"/>
      <c r="TSV3" s="537"/>
      <c r="TSW3" s="537"/>
      <c r="TSX3" s="537"/>
      <c r="TSY3" s="537" t="s">
        <v>2453</v>
      </c>
      <c r="TSZ3" s="537"/>
      <c r="TTA3" s="537"/>
      <c r="TTB3" s="537"/>
      <c r="TTC3" s="537"/>
      <c r="TTD3" s="537"/>
      <c r="TTE3" s="537"/>
      <c r="TTF3" s="537"/>
      <c r="TTG3" s="537" t="s">
        <v>2453</v>
      </c>
      <c r="TTH3" s="537"/>
      <c r="TTI3" s="537"/>
      <c r="TTJ3" s="537"/>
      <c r="TTK3" s="537"/>
      <c r="TTL3" s="537"/>
      <c r="TTM3" s="537"/>
      <c r="TTN3" s="537"/>
      <c r="TTO3" s="537" t="s">
        <v>2453</v>
      </c>
      <c r="TTP3" s="537"/>
      <c r="TTQ3" s="537"/>
      <c r="TTR3" s="537"/>
      <c r="TTS3" s="537"/>
      <c r="TTT3" s="537"/>
      <c r="TTU3" s="537"/>
      <c r="TTV3" s="537"/>
      <c r="TTW3" s="537" t="s">
        <v>2453</v>
      </c>
      <c r="TTX3" s="537"/>
      <c r="TTY3" s="537"/>
      <c r="TTZ3" s="537"/>
      <c r="TUA3" s="537"/>
      <c r="TUB3" s="537"/>
      <c r="TUC3" s="537"/>
      <c r="TUD3" s="537"/>
      <c r="TUE3" s="537" t="s">
        <v>2453</v>
      </c>
      <c r="TUF3" s="537"/>
      <c r="TUG3" s="537"/>
      <c r="TUH3" s="537"/>
      <c r="TUI3" s="537"/>
      <c r="TUJ3" s="537"/>
      <c r="TUK3" s="537"/>
      <c r="TUL3" s="537"/>
      <c r="TUM3" s="537" t="s">
        <v>2453</v>
      </c>
      <c r="TUN3" s="537"/>
      <c r="TUO3" s="537"/>
      <c r="TUP3" s="537"/>
      <c r="TUQ3" s="537"/>
      <c r="TUR3" s="537"/>
      <c r="TUS3" s="537"/>
      <c r="TUT3" s="537"/>
      <c r="TUU3" s="537" t="s">
        <v>2453</v>
      </c>
      <c r="TUV3" s="537"/>
      <c r="TUW3" s="537"/>
      <c r="TUX3" s="537"/>
      <c r="TUY3" s="537"/>
      <c r="TUZ3" s="537"/>
      <c r="TVA3" s="537"/>
      <c r="TVB3" s="537"/>
      <c r="TVC3" s="537" t="s">
        <v>2453</v>
      </c>
      <c r="TVD3" s="537"/>
      <c r="TVE3" s="537"/>
      <c r="TVF3" s="537"/>
      <c r="TVG3" s="537"/>
      <c r="TVH3" s="537"/>
      <c r="TVI3" s="537"/>
      <c r="TVJ3" s="537"/>
      <c r="TVK3" s="537" t="s">
        <v>2453</v>
      </c>
      <c r="TVL3" s="537"/>
      <c r="TVM3" s="537"/>
      <c r="TVN3" s="537"/>
      <c r="TVO3" s="537"/>
      <c r="TVP3" s="537"/>
      <c r="TVQ3" s="537"/>
      <c r="TVR3" s="537"/>
      <c r="TVS3" s="537" t="s">
        <v>2453</v>
      </c>
      <c r="TVT3" s="537"/>
      <c r="TVU3" s="537"/>
      <c r="TVV3" s="537"/>
      <c r="TVW3" s="537"/>
      <c r="TVX3" s="537"/>
      <c r="TVY3" s="537"/>
      <c r="TVZ3" s="537"/>
      <c r="TWA3" s="537" t="s">
        <v>2453</v>
      </c>
      <c r="TWB3" s="537"/>
      <c r="TWC3" s="537"/>
      <c r="TWD3" s="537"/>
      <c r="TWE3" s="537"/>
      <c r="TWF3" s="537"/>
      <c r="TWG3" s="537"/>
      <c r="TWH3" s="537"/>
      <c r="TWI3" s="537" t="s">
        <v>2453</v>
      </c>
      <c r="TWJ3" s="537"/>
      <c r="TWK3" s="537"/>
      <c r="TWL3" s="537"/>
      <c r="TWM3" s="537"/>
      <c r="TWN3" s="537"/>
      <c r="TWO3" s="537"/>
      <c r="TWP3" s="537"/>
      <c r="TWQ3" s="537" t="s">
        <v>2453</v>
      </c>
      <c r="TWR3" s="537"/>
      <c r="TWS3" s="537"/>
      <c r="TWT3" s="537"/>
      <c r="TWU3" s="537"/>
      <c r="TWV3" s="537"/>
      <c r="TWW3" s="537"/>
      <c r="TWX3" s="537"/>
      <c r="TWY3" s="537" t="s">
        <v>2453</v>
      </c>
      <c r="TWZ3" s="537"/>
      <c r="TXA3" s="537"/>
      <c r="TXB3" s="537"/>
      <c r="TXC3" s="537"/>
      <c r="TXD3" s="537"/>
      <c r="TXE3" s="537"/>
      <c r="TXF3" s="537"/>
      <c r="TXG3" s="537" t="s">
        <v>2453</v>
      </c>
      <c r="TXH3" s="537"/>
      <c r="TXI3" s="537"/>
      <c r="TXJ3" s="537"/>
      <c r="TXK3" s="537"/>
      <c r="TXL3" s="537"/>
      <c r="TXM3" s="537"/>
      <c r="TXN3" s="537"/>
      <c r="TXO3" s="537" t="s">
        <v>2453</v>
      </c>
      <c r="TXP3" s="537"/>
      <c r="TXQ3" s="537"/>
      <c r="TXR3" s="537"/>
      <c r="TXS3" s="537"/>
      <c r="TXT3" s="537"/>
      <c r="TXU3" s="537"/>
      <c r="TXV3" s="537"/>
      <c r="TXW3" s="537" t="s">
        <v>2453</v>
      </c>
      <c r="TXX3" s="537"/>
      <c r="TXY3" s="537"/>
      <c r="TXZ3" s="537"/>
      <c r="TYA3" s="537"/>
      <c r="TYB3" s="537"/>
      <c r="TYC3" s="537"/>
      <c r="TYD3" s="537"/>
      <c r="TYE3" s="537" t="s">
        <v>2453</v>
      </c>
      <c r="TYF3" s="537"/>
      <c r="TYG3" s="537"/>
      <c r="TYH3" s="537"/>
      <c r="TYI3" s="537"/>
      <c r="TYJ3" s="537"/>
      <c r="TYK3" s="537"/>
      <c r="TYL3" s="537"/>
      <c r="TYM3" s="537" t="s">
        <v>2453</v>
      </c>
      <c r="TYN3" s="537"/>
      <c r="TYO3" s="537"/>
      <c r="TYP3" s="537"/>
      <c r="TYQ3" s="537"/>
      <c r="TYR3" s="537"/>
      <c r="TYS3" s="537"/>
      <c r="TYT3" s="537"/>
      <c r="TYU3" s="537" t="s">
        <v>2453</v>
      </c>
      <c r="TYV3" s="537"/>
      <c r="TYW3" s="537"/>
      <c r="TYX3" s="537"/>
      <c r="TYY3" s="537"/>
      <c r="TYZ3" s="537"/>
      <c r="TZA3" s="537"/>
      <c r="TZB3" s="537"/>
      <c r="TZC3" s="537" t="s">
        <v>2453</v>
      </c>
      <c r="TZD3" s="537"/>
      <c r="TZE3" s="537"/>
      <c r="TZF3" s="537"/>
      <c r="TZG3" s="537"/>
      <c r="TZH3" s="537"/>
      <c r="TZI3" s="537"/>
      <c r="TZJ3" s="537"/>
      <c r="TZK3" s="537" t="s">
        <v>2453</v>
      </c>
      <c r="TZL3" s="537"/>
      <c r="TZM3" s="537"/>
      <c r="TZN3" s="537"/>
      <c r="TZO3" s="537"/>
      <c r="TZP3" s="537"/>
      <c r="TZQ3" s="537"/>
      <c r="TZR3" s="537"/>
      <c r="TZS3" s="537" t="s">
        <v>2453</v>
      </c>
      <c r="TZT3" s="537"/>
      <c r="TZU3" s="537"/>
      <c r="TZV3" s="537"/>
      <c r="TZW3" s="537"/>
      <c r="TZX3" s="537"/>
      <c r="TZY3" s="537"/>
      <c r="TZZ3" s="537"/>
      <c r="UAA3" s="537" t="s">
        <v>2453</v>
      </c>
      <c r="UAB3" s="537"/>
      <c r="UAC3" s="537"/>
      <c r="UAD3" s="537"/>
      <c r="UAE3" s="537"/>
      <c r="UAF3" s="537"/>
      <c r="UAG3" s="537"/>
      <c r="UAH3" s="537"/>
      <c r="UAI3" s="537" t="s">
        <v>2453</v>
      </c>
      <c r="UAJ3" s="537"/>
      <c r="UAK3" s="537"/>
      <c r="UAL3" s="537"/>
      <c r="UAM3" s="537"/>
      <c r="UAN3" s="537"/>
      <c r="UAO3" s="537"/>
      <c r="UAP3" s="537"/>
      <c r="UAQ3" s="537" t="s">
        <v>2453</v>
      </c>
      <c r="UAR3" s="537"/>
      <c r="UAS3" s="537"/>
      <c r="UAT3" s="537"/>
      <c r="UAU3" s="537"/>
      <c r="UAV3" s="537"/>
      <c r="UAW3" s="537"/>
      <c r="UAX3" s="537"/>
      <c r="UAY3" s="537" t="s">
        <v>2453</v>
      </c>
      <c r="UAZ3" s="537"/>
      <c r="UBA3" s="537"/>
      <c r="UBB3" s="537"/>
      <c r="UBC3" s="537"/>
      <c r="UBD3" s="537"/>
      <c r="UBE3" s="537"/>
      <c r="UBF3" s="537"/>
      <c r="UBG3" s="537" t="s">
        <v>2453</v>
      </c>
      <c r="UBH3" s="537"/>
      <c r="UBI3" s="537"/>
      <c r="UBJ3" s="537"/>
      <c r="UBK3" s="537"/>
      <c r="UBL3" s="537"/>
      <c r="UBM3" s="537"/>
      <c r="UBN3" s="537"/>
      <c r="UBO3" s="537" t="s">
        <v>2453</v>
      </c>
      <c r="UBP3" s="537"/>
      <c r="UBQ3" s="537"/>
      <c r="UBR3" s="537"/>
      <c r="UBS3" s="537"/>
      <c r="UBT3" s="537"/>
      <c r="UBU3" s="537"/>
      <c r="UBV3" s="537"/>
      <c r="UBW3" s="537" t="s">
        <v>2453</v>
      </c>
      <c r="UBX3" s="537"/>
      <c r="UBY3" s="537"/>
      <c r="UBZ3" s="537"/>
      <c r="UCA3" s="537"/>
      <c r="UCB3" s="537"/>
      <c r="UCC3" s="537"/>
      <c r="UCD3" s="537"/>
      <c r="UCE3" s="537" t="s">
        <v>2453</v>
      </c>
      <c r="UCF3" s="537"/>
      <c r="UCG3" s="537"/>
      <c r="UCH3" s="537"/>
      <c r="UCI3" s="537"/>
      <c r="UCJ3" s="537"/>
      <c r="UCK3" s="537"/>
      <c r="UCL3" s="537"/>
      <c r="UCM3" s="537" t="s">
        <v>2453</v>
      </c>
      <c r="UCN3" s="537"/>
      <c r="UCO3" s="537"/>
      <c r="UCP3" s="537"/>
      <c r="UCQ3" s="537"/>
      <c r="UCR3" s="537"/>
      <c r="UCS3" s="537"/>
      <c r="UCT3" s="537"/>
      <c r="UCU3" s="537" t="s">
        <v>2453</v>
      </c>
      <c r="UCV3" s="537"/>
      <c r="UCW3" s="537"/>
      <c r="UCX3" s="537"/>
      <c r="UCY3" s="537"/>
      <c r="UCZ3" s="537"/>
      <c r="UDA3" s="537"/>
      <c r="UDB3" s="537"/>
      <c r="UDC3" s="537" t="s">
        <v>2453</v>
      </c>
      <c r="UDD3" s="537"/>
      <c r="UDE3" s="537"/>
      <c r="UDF3" s="537"/>
      <c r="UDG3" s="537"/>
      <c r="UDH3" s="537"/>
      <c r="UDI3" s="537"/>
      <c r="UDJ3" s="537"/>
      <c r="UDK3" s="537" t="s">
        <v>2453</v>
      </c>
      <c r="UDL3" s="537"/>
      <c r="UDM3" s="537"/>
      <c r="UDN3" s="537"/>
      <c r="UDO3" s="537"/>
      <c r="UDP3" s="537"/>
      <c r="UDQ3" s="537"/>
      <c r="UDR3" s="537"/>
      <c r="UDS3" s="537" t="s">
        <v>2453</v>
      </c>
      <c r="UDT3" s="537"/>
      <c r="UDU3" s="537"/>
      <c r="UDV3" s="537"/>
      <c r="UDW3" s="537"/>
      <c r="UDX3" s="537"/>
      <c r="UDY3" s="537"/>
      <c r="UDZ3" s="537"/>
      <c r="UEA3" s="537" t="s">
        <v>2453</v>
      </c>
      <c r="UEB3" s="537"/>
      <c r="UEC3" s="537"/>
      <c r="UED3" s="537"/>
      <c r="UEE3" s="537"/>
      <c r="UEF3" s="537"/>
      <c r="UEG3" s="537"/>
      <c r="UEH3" s="537"/>
      <c r="UEI3" s="537" t="s">
        <v>2453</v>
      </c>
      <c r="UEJ3" s="537"/>
      <c r="UEK3" s="537"/>
      <c r="UEL3" s="537"/>
      <c r="UEM3" s="537"/>
      <c r="UEN3" s="537"/>
      <c r="UEO3" s="537"/>
      <c r="UEP3" s="537"/>
      <c r="UEQ3" s="537" t="s">
        <v>2453</v>
      </c>
      <c r="UER3" s="537"/>
      <c r="UES3" s="537"/>
      <c r="UET3" s="537"/>
      <c r="UEU3" s="537"/>
      <c r="UEV3" s="537"/>
      <c r="UEW3" s="537"/>
      <c r="UEX3" s="537"/>
      <c r="UEY3" s="537" t="s">
        <v>2453</v>
      </c>
      <c r="UEZ3" s="537"/>
      <c r="UFA3" s="537"/>
      <c r="UFB3" s="537"/>
      <c r="UFC3" s="537"/>
      <c r="UFD3" s="537"/>
      <c r="UFE3" s="537"/>
      <c r="UFF3" s="537"/>
      <c r="UFG3" s="537" t="s">
        <v>2453</v>
      </c>
      <c r="UFH3" s="537"/>
      <c r="UFI3" s="537"/>
      <c r="UFJ3" s="537"/>
      <c r="UFK3" s="537"/>
      <c r="UFL3" s="537"/>
      <c r="UFM3" s="537"/>
      <c r="UFN3" s="537"/>
      <c r="UFO3" s="537" t="s">
        <v>2453</v>
      </c>
      <c r="UFP3" s="537"/>
      <c r="UFQ3" s="537"/>
      <c r="UFR3" s="537"/>
      <c r="UFS3" s="537"/>
      <c r="UFT3" s="537"/>
      <c r="UFU3" s="537"/>
      <c r="UFV3" s="537"/>
      <c r="UFW3" s="537" t="s">
        <v>2453</v>
      </c>
      <c r="UFX3" s="537"/>
      <c r="UFY3" s="537"/>
      <c r="UFZ3" s="537"/>
      <c r="UGA3" s="537"/>
      <c r="UGB3" s="537"/>
      <c r="UGC3" s="537"/>
      <c r="UGD3" s="537"/>
      <c r="UGE3" s="537" t="s">
        <v>2453</v>
      </c>
      <c r="UGF3" s="537"/>
      <c r="UGG3" s="537"/>
      <c r="UGH3" s="537"/>
      <c r="UGI3" s="537"/>
      <c r="UGJ3" s="537"/>
      <c r="UGK3" s="537"/>
      <c r="UGL3" s="537"/>
      <c r="UGM3" s="537" t="s">
        <v>2453</v>
      </c>
      <c r="UGN3" s="537"/>
      <c r="UGO3" s="537"/>
      <c r="UGP3" s="537"/>
      <c r="UGQ3" s="537"/>
      <c r="UGR3" s="537"/>
      <c r="UGS3" s="537"/>
      <c r="UGT3" s="537"/>
      <c r="UGU3" s="537" t="s">
        <v>2453</v>
      </c>
      <c r="UGV3" s="537"/>
      <c r="UGW3" s="537"/>
      <c r="UGX3" s="537"/>
      <c r="UGY3" s="537"/>
      <c r="UGZ3" s="537"/>
      <c r="UHA3" s="537"/>
      <c r="UHB3" s="537"/>
      <c r="UHC3" s="537" t="s">
        <v>2453</v>
      </c>
      <c r="UHD3" s="537"/>
      <c r="UHE3" s="537"/>
      <c r="UHF3" s="537"/>
      <c r="UHG3" s="537"/>
      <c r="UHH3" s="537"/>
      <c r="UHI3" s="537"/>
      <c r="UHJ3" s="537"/>
      <c r="UHK3" s="537" t="s">
        <v>2453</v>
      </c>
      <c r="UHL3" s="537"/>
      <c r="UHM3" s="537"/>
      <c r="UHN3" s="537"/>
      <c r="UHO3" s="537"/>
      <c r="UHP3" s="537"/>
      <c r="UHQ3" s="537"/>
      <c r="UHR3" s="537"/>
      <c r="UHS3" s="537" t="s">
        <v>2453</v>
      </c>
      <c r="UHT3" s="537"/>
      <c r="UHU3" s="537"/>
      <c r="UHV3" s="537"/>
      <c r="UHW3" s="537"/>
      <c r="UHX3" s="537"/>
      <c r="UHY3" s="537"/>
      <c r="UHZ3" s="537"/>
      <c r="UIA3" s="537" t="s">
        <v>2453</v>
      </c>
      <c r="UIB3" s="537"/>
      <c r="UIC3" s="537"/>
      <c r="UID3" s="537"/>
      <c r="UIE3" s="537"/>
      <c r="UIF3" s="537"/>
      <c r="UIG3" s="537"/>
      <c r="UIH3" s="537"/>
      <c r="UII3" s="537" t="s">
        <v>2453</v>
      </c>
      <c r="UIJ3" s="537"/>
      <c r="UIK3" s="537"/>
      <c r="UIL3" s="537"/>
      <c r="UIM3" s="537"/>
      <c r="UIN3" s="537"/>
      <c r="UIO3" s="537"/>
      <c r="UIP3" s="537"/>
      <c r="UIQ3" s="537" t="s">
        <v>2453</v>
      </c>
      <c r="UIR3" s="537"/>
      <c r="UIS3" s="537"/>
      <c r="UIT3" s="537"/>
      <c r="UIU3" s="537"/>
      <c r="UIV3" s="537"/>
      <c r="UIW3" s="537"/>
      <c r="UIX3" s="537"/>
      <c r="UIY3" s="537" t="s">
        <v>2453</v>
      </c>
      <c r="UIZ3" s="537"/>
      <c r="UJA3" s="537"/>
      <c r="UJB3" s="537"/>
      <c r="UJC3" s="537"/>
      <c r="UJD3" s="537"/>
      <c r="UJE3" s="537"/>
      <c r="UJF3" s="537"/>
      <c r="UJG3" s="537" t="s">
        <v>2453</v>
      </c>
      <c r="UJH3" s="537"/>
      <c r="UJI3" s="537"/>
      <c r="UJJ3" s="537"/>
      <c r="UJK3" s="537"/>
      <c r="UJL3" s="537"/>
      <c r="UJM3" s="537"/>
      <c r="UJN3" s="537"/>
      <c r="UJO3" s="537" t="s">
        <v>2453</v>
      </c>
      <c r="UJP3" s="537"/>
      <c r="UJQ3" s="537"/>
      <c r="UJR3" s="537"/>
      <c r="UJS3" s="537"/>
      <c r="UJT3" s="537"/>
      <c r="UJU3" s="537"/>
      <c r="UJV3" s="537"/>
      <c r="UJW3" s="537" t="s">
        <v>2453</v>
      </c>
      <c r="UJX3" s="537"/>
      <c r="UJY3" s="537"/>
      <c r="UJZ3" s="537"/>
      <c r="UKA3" s="537"/>
      <c r="UKB3" s="537"/>
      <c r="UKC3" s="537"/>
      <c r="UKD3" s="537"/>
      <c r="UKE3" s="537" t="s">
        <v>2453</v>
      </c>
      <c r="UKF3" s="537"/>
      <c r="UKG3" s="537"/>
      <c r="UKH3" s="537"/>
      <c r="UKI3" s="537"/>
      <c r="UKJ3" s="537"/>
      <c r="UKK3" s="537"/>
      <c r="UKL3" s="537"/>
      <c r="UKM3" s="537" t="s">
        <v>2453</v>
      </c>
      <c r="UKN3" s="537"/>
      <c r="UKO3" s="537"/>
      <c r="UKP3" s="537"/>
      <c r="UKQ3" s="537"/>
      <c r="UKR3" s="537"/>
      <c r="UKS3" s="537"/>
      <c r="UKT3" s="537"/>
      <c r="UKU3" s="537" t="s">
        <v>2453</v>
      </c>
      <c r="UKV3" s="537"/>
      <c r="UKW3" s="537"/>
      <c r="UKX3" s="537"/>
      <c r="UKY3" s="537"/>
      <c r="UKZ3" s="537"/>
      <c r="ULA3" s="537"/>
      <c r="ULB3" s="537"/>
      <c r="ULC3" s="537" t="s">
        <v>2453</v>
      </c>
      <c r="ULD3" s="537"/>
      <c r="ULE3" s="537"/>
      <c r="ULF3" s="537"/>
      <c r="ULG3" s="537"/>
      <c r="ULH3" s="537"/>
      <c r="ULI3" s="537"/>
      <c r="ULJ3" s="537"/>
      <c r="ULK3" s="537" t="s">
        <v>2453</v>
      </c>
      <c r="ULL3" s="537"/>
      <c r="ULM3" s="537"/>
      <c r="ULN3" s="537"/>
      <c r="ULO3" s="537"/>
      <c r="ULP3" s="537"/>
      <c r="ULQ3" s="537"/>
      <c r="ULR3" s="537"/>
      <c r="ULS3" s="537" t="s">
        <v>2453</v>
      </c>
      <c r="ULT3" s="537"/>
      <c r="ULU3" s="537"/>
      <c r="ULV3" s="537"/>
      <c r="ULW3" s="537"/>
      <c r="ULX3" s="537"/>
      <c r="ULY3" s="537"/>
      <c r="ULZ3" s="537"/>
      <c r="UMA3" s="537" t="s">
        <v>2453</v>
      </c>
      <c r="UMB3" s="537"/>
      <c r="UMC3" s="537"/>
      <c r="UMD3" s="537"/>
      <c r="UME3" s="537"/>
      <c r="UMF3" s="537"/>
      <c r="UMG3" s="537"/>
      <c r="UMH3" s="537"/>
      <c r="UMI3" s="537" t="s">
        <v>2453</v>
      </c>
      <c r="UMJ3" s="537"/>
      <c r="UMK3" s="537"/>
      <c r="UML3" s="537"/>
      <c r="UMM3" s="537"/>
      <c r="UMN3" s="537"/>
      <c r="UMO3" s="537"/>
      <c r="UMP3" s="537"/>
      <c r="UMQ3" s="537" t="s">
        <v>2453</v>
      </c>
      <c r="UMR3" s="537"/>
      <c r="UMS3" s="537"/>
      <c r="UMT3" s="537"/>
      <c r="UMU3" s="537"/>
      <c r="UMV3" s="537"/>
      <c r="UMW3" s="537"/>
      <c r="UMX3" s="537"/>
      <c r="UMY3" s="537" t="s">
        <v>2453</v>
      </c>
      <c r="UMZ3" s="537"/>
      <c r="UNA3" s="537"/>
      <c r="UNB3" s="537"/>
      <c r="UNC3" s="537"/>
      <c r="UND3" s="537"/>
      <c r="UNE3" s="537"/>
      <c r="UNF3" s="537"/>
      <c r="UNG3" s="537" t="s">
        <v>2453</v>
      </c>
      <c r="UNH3" s="537"/>
      <c r="UNI3" s="537"/>
      <c r="UNJ3" s="537"/>
      <c r="UNK3" s="537"/>
      <c r="UNL3" s="537"/>
      <c r="UNM3" s="537"/>
      <c r="UNN3" s="537"/>
      <c r="UNO3" s="537" t="s">
        <v>2453</v>
      </c>
      <c r="UNP3" s="537"/>
      <c r="UNQ3" s="537"/>
      <c r="UNR3" s="537"/>
      <c r="UNS3" s="537"/>
      <c r="UNT3" s="537"/>
      <c r="UNU3" s="537"/>
      <c r="UNV3" s="537"/>
      <c r="UNW3" s="537" t="s">
        <v>2453</v>
      </c>
      <c r="UNX3" s="537"/>
      <c r="UNY3" s="537"/>
      <c r="UNZ3" s="537"/>
      <c r="UOA3" s="537"/>
      <c r="UOB3" s="537"/>
      <c r="UOC3" s="537"/>
      <c r="UOD3" s="537"/>
      <c r="UOE3" s="537" t="s">
        <v>2453</v>
      </c>
      <c r="UOF3" s="537"/>
      <c r="UOG3" s="537"/>
      <c r="UOH3" s="537"/>
      <c r="UOI3" s="537"/>
      <c r="UOJ3" s="537"/>
      <c r="UOK3" s="537"/>
      <c r="UOL3" s="537"/>
      <c r="UOM3" s="537" t="s">
        <v>2453</v>
      </c>
      <c r="UON3" s="537"/>
      <c r="UOO3" s="537"/>
      <c r="UOP3" s="537"/>
      <c r="UOQ3" s="537"/>
      <c r="UOR3" s="537"/>
      <c r="UOS3" s="537"/>
      <c r="UOT3" s="537"/>
      <c r="UOU3" s="537" t="s">
        <v>2453</v>
      </c>
      <c r="UOV3" s="537"/>
      <c r="UOW3" s="537"/>
      <c r="UOX3" s="537"/>
      <c r="UOY3" s="537"/>
      <c r="UOZ3" s="537"/>
      <c r="UPA3" s="537"/>
      <c r="UPB3" s="537"/>
      <c r="UPC3" s="537" t="s">
        <v>2453</v>
      </c>
      <c r="UPD3" s="537"/>
      <c r="UPE3" s="537"/>
      <c r="UPF3" s="537"/>
      <c r="UPG3" s="537"/>
      <c r="UPH3" s="537"/>
      <c r="UPI3" s="537"/>
      <c r="UPJ3" s="537"/>
      <c r="UPK3" s="537" t="s">
        <v>2453</v>
      </c>
      <c r="UPL3" s="537"/>
      <c r="UPM3" s="537"/>
      <c r="UPN3" s="537"/>
      <c r="UPO3" s="537"/>
      <c r="UPP3" s="537"/>
      <c r="UPQ3" s="537"/>
      <c r="UPR3" s="537"/>
      <c r="UPS3" s="537" t="s">
        <v>2453</v>
      </c>
      <c r="UPT3" s="537"/>
      <c r="UPU3" s="537"/>
      <c r="UPV3" s="537"/>
      <c r="UPW3" s="537"/>
      <c r="UPX3" s="537"/>
      <c r="UPY3" s="537"/>
      <c r="UPZ3" s="537"/>
      <c r="UQA3" s="537" t="s">
        <v>2453</v>
      </c>
      <c r="UQB3" s="537"/>
      <c r="UQC3" s="537"/>
      <c r="UQD3" s="537"/>
      <c r="UQE3" s="537"/>
      <c r="UQF3" s="537"/>
      <c r="UQG3" s="537"/>
      <c r="UQH3" s="537"/>
      <c r="UQI3" s="537" t="s">
        <v>2453</v>
      </c>
      <c r="UQJ3" s="537"/>
      <c r="UQK3" s="537"/>
      <c r="UQL3" s="537"/>
      <c r="UQM3" s="537"/>
      <c r="UQN3" s="537"/>
      <c r="UQO3" s="537"/>
      <c r="UQP3" s="537"/>
      <c r="UQQ3" s="537" t="s">
        <v>2453</v>
      </c>
      <c r="UQR3" s="537"/>
      <c r="UQS3" s="537"/>
      <c r="UQT3" s="537"/>
      <c r="UQU3" s="537"/>
      <c r="UQV3" s="537"/>
      <c r="UQW3" s="537"/>
      <c r="UQX3" s="537"/>
      <c r="UQY3" s="537" t="s">
        <v>2453</v>
      </c>
      <c r="UQZ3" s="537"/>
      <c r="URA3" s="537"/>
      <c r="URB3" s="537"/>
      <c r="URC3" s="537"/>
      <c r="URD3" s="537"/>
      <c r="URE3" s="537"/>
      <c r="URF3" s="537"/>
      <c r="URG3" s="537" t="s">
        <v>2453</v>
      </c>
      <c r="URH3" s="537"/>
      <c r="URI3" s="537"/>
      <c r="URJ3" s="537"/>
      <c r="URK3" s="537"/>
      <c r="URL3" s="537"/>
      <c r="URM3" s="537"/>
      <c r="URN3" s="537"/>
      <c r="URO3" s="537" t="s">
        <v>2453</v>
      </c>
      <c r="URP3" s="537"/>
      <c r="URQ3" s="537"/>
      <c r="URR3" s="537"/>
      <c r="URS3" s="537"/>
      <c r="URT3" s="537"/>
      <c r="URU3" s="537"/>
      <c r="URV3" s="537"/>
      <c r="URW3" s="537" t="s">
        <v>2453</v>
      </c>
      <c r="URX3" s="537"/>
      <c r="URY3" s="537"/>
      <c r="URZ3" s="537"/>
      <c r="USA3" s="537"/>
      <c r="USB3" s="537"/>
      <c r="USC3" s="537"/>
      <c r="USD3" s="537"/>
      <c r="USE3" s="537" t="s">
        <v>2453</v>
      </c>
      <c r="USF3" s="537"/>
      <c r="USG3" s="537"/>
      <c r="USH3" s="537"/>
      <c r="USI3" s="537"/>
      <c r="USJ3" s="537"/>
      <c r="USK3" s="537"/>
      <c r="USL3" s="537"/>
      <c r="USM3" s="537" t="s">
        <v>2453</v>
      </c>
      <c r="USN3" s="537"/>
      <c r="USO3" s="537"/>
      <c r="USP3" s="537"/>
      <c r="USQ3" s="537"/>
      <c r="USR3" s="537"/>
      <c r="USS3" s="537"/>
      <c r="UST3" s="537"/>
      <c r="USU3" s="537" t="s">
        <v>2453</v>
      </c>
      <c r="USV3" s="537"/>
      <c r="USW3" s="537"/>
      <c r="USX3" s="537"/>
      <c r="USY3" s="537"/>
      <c r="USZ3" s="537"/>
      <c r="UTA3" s="537"/>
      <c r="UTB3" s="537"/>
      <c r="UTC3" s="537" t="s">
        <v>2453</v>
      </c>
      <c r="UTD3" s="537"/>
      <c r="UTE3" s="537"/>
      <c r="UTF3" s="537"/>
      <c r="UTG3" s="537"/>
      <c r="UTH3" s="537"/>
      <c r="UTI3" s="537"/>
      <c r="UTJ3" s="537"/>
      <c r="UTK3" s="537" t="s">
        <v>2453</v>
      </c>
      <c r="UTL3" s="537"/>
      <c r="UTM3" s="537"/>
      <c r="UTN3" s="537"/>
      <c r="UTO3" s="537"/>
      <c r="UTP3" s="537"/>
      <c r="UTQ3" s="537"/>
      <c r="UTR3" s="537"/>
      <c r="UTS3" s="537" t="s">
        <v>2453</v>
      </c>
      <c r="UTT3" s="537"/>
      <c r="UTU3" s="537"/>
      <c r="UTV3" s="537"/>
      <c r="UTW3" s="537"/>
      <c r="UTX3" s="537"/>
      <c r="UTY3" s="537"/>
      <c r="UTZ3" s="537"/>
      <c r="UUA3" s="537" t="s">
        <v>2453</v>
      </c>
      <c r="UUB3" s="537"/>
      <c r="UUC3" s="537"/>
      <c r="UUD3" s="537"/>
      <c r="UUE3" s="537"/>
      <c r="UUF3" s="537"/>
      <c r="UUG3" s="537"/>
      <c r="UUH3" s="537"/>
      <c r="UUI3" s="537" t="s">
        <v>2453</v>
      </c>
      <c r="UUJ3" s="537"/>
      <c r="UUK3" s="537"/>
      <c r="UUL3" s="537"/>
      <c r="UUM3" s="537"/>
      <c r="UUN3" s="537"/>
      <c r="UUO3" s="537"/>
      <c r="UUP3" s="537"/>
      <c r="UUQ3" s="537" t="s">
        <v>2453</v>
      </c>
      <c r="UUR3" s="537"/>
      <c r="UUS3" s="537"/>
      <c r="UUT3" s="537"/>
      <c r="UUU3" s="537"/>
      <c r="UUV3" s="537"/>
      <c r="UUW3" s="537"/>
      <c r="UUX3" s="537"/>
      <c r="UUY3" s="537" t="s">
        <v>2453</v>
      </c>
      <c r="UUZ3" s="537"/>
      <c r="UVA3" s="537"/>
      <c r="UVB3" s="537"/>
      <c r="UVC3" s="537"/>
      <c r="UVD3" s="537"/>
      <c r="UVE3" s="537"/>
      <c r="UVF3" s="537"/>
      <c r="UVG3" s="537" t="s">
        <v>2453</v>
      </c>
      <c r="UVH3" s="537"/>
      <c r="UVI3" s="537"/>
      <c r="UVJ3" s="537"/>
      <c r="UVK3" s="537"/>
      <c r="UVL3" s="537"/>
      <c r="UVM3" s="537"/>
      <c r="UVN3" s="537"/>
      <c r="UVO3" s="537" t="s">
        <v>2453</v>
      </c>
      <c r="UVP3" s="537"/>
      <c r="UVQ3" s="537"/>
      <c r="UVR3" s="537"/>
      <c r="UVS3" s="537"/>
      <c r="UVT3" s="537"/>
      <c r="UVU3" s="537"/>
      <c r="UVV3" s="537"/>
      <c r="UVW3" s="537" t="s">
        <v>2453</v>
      </c>
      <c r="UVX3" s="537"/>
      <c r="UVY3" s="537"/>
      <c r="UVZ3" s="537"/>
      <c r="UWA3" s="537"/>
      <c r="UWB3" s="537"/>
      <c r="UWC3" s="537"/>
      <c r="UWD3" s="537"/>
      <c r="UWE3" s="537" t="s">
        <v>2453</v>
      </c>
      <c r="UWF3" s="537"/>
      <c r="UWG3" s="537"/>
      <c r="UWH3" s="537"/>
      <c r="UWI3" s="537"/>
      <c r="UWJ3" s="537"/>
      <c r="UWK3" s="537"/>
      <c r="UWL3" s="537"/>
      <c r="UWM3" s="537" t="s">
        <v>2453</v>
      </c>
      <c r="UWN3" s="537"/>
      <c r="UWO3" s="537"/>
      <c r="UWP3" s="537"/>
      <c r="UWQ3" s="537"/>
      <c r="UWR3" s="537"/>
      <c r="UWS3" s="537"/>
      <c r="UWT3" s="537"/>
      <c r="UWU3" s="537" t="s">
        <v>2453</v>
      </c>
      <c r="UWV3" s="537"/>
      <c r="UWW3" s="537"/>
      <c r="UWX3" s="537"/>
      <c r="UWY3" s="537"/>
      <c r="UWZ3" s="537"/>
      <c r="UXA3" s="537"/>
      <c r="UXB3" s="537"/>
      <c r="UXC3" s="537" t="s">
        <v>2453</v>
      </c>
      <c r="UXD3" s="537"/>
      <c r="UXE3" s="537"/>
      <c r="UXF3" s="537"/>
      <c r="UXG3" s="537"/>
      <c r="UXH3" s="537"/>
      <c r="UXI3" s="537"/>
      <c r="UXJ3" s="537"/>
      <c r="UXK3" s="537" t="s">
        <v>2453</v>
      </c>
      <c r="UXL3" s="537"/>
      <c r="UXM3" s="537"/>
      <c r="UXN3" s="537"/>
      <c r="UXO3" s="537"/>
      <c r="UXP3" s="537"/>
      <c r="UXQ3" s="537"/>
      <c r="UXR3" s="537"/>
      <c r="UXS3" s="537" t="s">
        <v>2453</v>
      </c>
      <c r="UXT3" s="537"/>
      <c r="UXU3" s="537"/>
      <c r="UXV3" s="537"/>
      <c r="UXW3" s="537"/>
      <c r="UXX3" s="537"/>
      <c r="UXY3" s="537"/>
      <c r="UXZ3" s="537"/>
      <c r="UYA3" s="537" t="s">
        <v>2453</v>
      </c>
      <c r="UYB3" s="537"/>
      <c r="UYC3" s="537"/>
      <c r="UYD3" s="537"/>
      <c r="UYE3" s="537"/>
      <c r="UYF3" s="537"/>
      <c r="UYG3" s="537"/>
      <c r="UYH3" s="537"/>
      <c r="UYI3" s="537" t="s">
        <v>2453</v>
      </c>
      <c r="UYJ3" s="537"/>
      <c r="UYK3" s="537"/>
      <c r="UYL3" s="537"/>
      <c r="UYM3" s="537"/>
      <c r="UYN3" s="537"/>
      <c r="UYO3" s="537"/>
      <c r="UYP3" s="537"/>
      <c r="UYQ3" s="537" t="s">
        <v>2453</v>
      </c>
      <c r="UYR3" s="537"/>
      <c r="UYS3" s="537"/>
      <c r="UYT3" s="537"/>
      <c r="UYU3" s="537"/>
      <c r="UYV3" s="537"/>
      <c r="UYW3" s="537"/>
      <c r="UYX3" s="537"/>
      <c r="UYY3" s="537" t="s">
        <v>2453</v>
      </c>
      <c r="UYZ3" s="537"/>
      <c r="UZA3" s="537"/>
      <c r="UZB3" s="537"/>
      <c r="UZC3" s="537"/>
      <c r="UZD3" s="537"/>
      <c r="UZE3" s="537"/>
      <c r="UZF3" s="537"/>
      <c r="UZG3" s="537" t="s">
        <v>2453</v>
      </c>
      <c r="UZH3" s="537"/>
      <c r="UZI3" s="537"/>
      <c r="UZJ3" s="537"/>
      <c r="UZK3" s="537"/>
      <c r="UZL3" s="537"/>
      <c r="UZM3" s="537"/>
      <c r="UZN3" s="537"/>
      <c r="UZO3" s="537" t="s">
        <v>2453</v>
      </c>
      <c r="UZP3" s="537"/>
      <c r="UZQ3" s="537"/>
      <c r="UZR3" s="537"/>
      <c r="UZS3" s="537"/>
      <c r="UZT3" s="537"/>
      <c r="UZU3" s="537"/>
      <c r="UZV3" s="537"/>
      <c r="UZW3" s="537" t="s">
        <v>2453</v>
      </c>
      <c r="UZX3" s="537"/>
      <c r="UZY3" s="537"/>
      <c r="UZZ3" s="537"/>
      <c r="VAA3" s="537"/>
      <c r="VAB3" s="537"/>
      <c r="VAC3" s="537"/>
      <c r="VAD3" s="537"/>
      <c r="VAE3" s="537" t="s">
        <v>2453</v>
      </c>
      <c r="VAF3" s="537"/>
      <c r="VAG3" s="537"/>
      <c r="VAH3" s="537"/>
      <c r="VAI3" s="537"/>
      <c r="VAJ3" s="537"/>
      <c r="VAK3" s="537"/>
      <c r="VAL3" s="537"/>
      <c r="VAM3" s="537" t="s">
        <v>2453</v>
      </c>
      <c r="VAN3" s="537"/>
      <c r="VAO3" s="537"/>
      <c r="VAP3" s="537"/>
      <c r="VAQ3" s="537"/>
      <c r="VAR3" s="537"/>
      <c r="VAS3" s="537"/>
      <c r="VAT3" s="537"/>
      <c r="VAU3" s="537" t="s">
        <v>2453</v>
      </c>
      <c r="VAV3" s="537"/>
      <c r="VAW3" s="537"/>
      <c r="VAX3" s="537"/>
      <c r="VAY3" s="537"/>
      <c r="VAZ3" s="537"/>
      <c r="VBA3" s="537"/>
      <c r="VBB3" s="537"/>
      <c r="VBC3" s="537" t="s">
        <v>2453</v>
      </c>
      <c r="VBD3" s="537"/>
      <c r="VBE3" s="537"/>
      <c r="VBF3" s="537"/>
      <c r="VBG3" s="537"/>
      <c r="VBH3" s="537"/>
      <c r="VBI3" s="537"/>
      <c r="VBJ3" s="537"/>
      <c r="VBK3" s="537" t="s">
        <v>2453</v>
      </c>
      <c r="VBL3" s="537"/>
      <c r="VBM3" s="537"/>
      <c r="VBN3" s="537"/>
      <c r="VBO3" s="537"/>
      <c r="VBP3" s="537"/>
      <c r="VBQ3" s="537"/>
      <c r="VBR3" s="537"/>
      <c r="VBS3" s="537" t="s">
        <v>2453</v>
      </c>
      <c r="VBT3" s="537"/>
      <c r="VBU3" s="537"/>
      <c r="VBV3" s="537"/>
      <c r="VBW3" s="537"/>
      <c r="VBX3" s="537"/>
      <c r="VBY3" s="537"/>
      <c r="VBZ3" s="537"/>
      <c r="VCA3" s="537" t="s">
        <v>2453</v>
      </c>
      <c r="VCB3" s="537"/>
      <c r="VCC3" s="537"/>
      <c r="VCD3" s="537"/>
      <c r="VCE3" s="537"/>
      <c r="VCF3" s="537"/>
      <c r="VCG3" s="537"/>
      <c r="VCH3" s="537"/>
      <c r="VCI3" s="537" t="s">
        <v>2453</v>
      </c>
      <c r="VCJ3" s="537"/>
      <c r="VCK3" s="537"/>
      <c r="VCL3" s="537"/>
      <c r="VCM3" s="537"/>
      <c r="VCN3" s="537"/>
      <c r="VCO3" s="537"/>
      <c r="VCP3" s="537"/>
      <c r="VCQ3" s="537" t="s">
        <v>2453</v>
      </c>
      <c r="VCR3" s="537"/>
      <c r="VCS3" s="537"/>
      <c r="VCT3" s="537"/>
      <c r="VCU3" s="537"/>
      <c r="VCV3" s="537"/>
      <c r="VCW3" s="537"/>
      <c r="VCX3" s="537"/>
      <c r="VCY3" s="537" t="s">
        <v>2453</v>
      </c>
      <c r="VCZ3" s="537"/>
      <c r="VDA3" s="537"/>
      <c r="VDB3" s="537"/>
      <c r="VDC3" s="537"/>
      <c r="VDD3" s="537"/>
      <c r="VDE3" s="537"/>
      <c r="VDF3" s="537"/>
      <c r="VDG3" s="537" t="s">
        <v>2453</v>
      </c>
      <c r="VDH3" s="537"/>
      <c r="VDI3" s="537"/>
      <c r="VDJ3" s="537"/>
      <c r="VDK3" s="537"/>
      <c r="VDL3" s="537"/>
      <c r="VDM3" s="537"/>
      <c r="VDN3" s="537"/>
      <c r="VDO3" s="537" t="s">
        <v>2453</v>
      </c>
      <c r="VDP3" s="537"/>
      <c r="VDQ3" s="537"/>
      <c r="VDR3" s="537"/>
      <c r="VDS3" s="537"/>
      <c r="VDT3" s="537"/>
      <c r="VDU3" s="537"/>
      <c r="VDV3" s="537"/>
      <c r="VDW3" s="537" t="s">
        <v>2453</v>
      </c>
      <c r="VDX3" s="537"/>
      <c r="VDY3" s="537"/>
      <c r="VDZ3" s="537"/>
      <c r="VEA3" s="537"/>
      <c r="VEB3" s="537"/>
      <c r="VEC3" s="537"/>
      <c r="VED3" s="537"/>
      <c r="VEE3" s="537" t="s">
        <v>2453</v>
      </c>
      <c r="VEF3" s="537"/>
      <c r="VEG3" s="537"/>
      <c r="VEH3" s="537"/>
      <c r="VEI3" s="537"/>
      <c r="VEJ3" s="537"/>
      <c r="VEK3" s="537"/>
      <c r="VEL3" s="537"/>
      <c r="VEM3" s="537" t="s">
        <v>2453</v>
      </c>
      <c r="VEN3" s="537"/>
      <c r="VEO3" s="537"/>
      <c r="VEP3" s="537"/>
      <c r="VEQ3" s="537"/>
      <c r="VER3" s="537"/>
      <c r="VES3" s="537"/>
      <c r="VET3" s="537"/>
      <c r="VEU3" s="537" t="s">
        <v>2453</v>
      </c>
      <c r="VEV3" s="537"/>
      <c r="VEW3" s="537"/>
      <c r="VEX3" s="537"/>
      <c r="VEY3" s="537"/>
      <c r="VEZ3" s="537"/>
      <c r="VFA3" s="537"/>
      <c r="VFB3" s="537"/>
      <c r="VFC3" s="537" t="s">
        <v>2453</v>
      </c>
      <c r="VFD3" s="537"/>
      <c r="VFE3" s="537"/>
      <c r="VFF3" s="537"/>
      <c r="VFG3" s="537"/>
      <c r="VFH3" s="537"/>
      <c r="VFI3" s="537"/>
      <c r="VFJ3" s="537"/>
      <c r="VFK3" s="537" t="s">
        <v>2453</v>
      </c>
      <c r="VFL3" s="537"/>
      <c r="VFM3" s="537"/>
      <c r="VFN3" s="537"/>
      <c r="VFO3" s="537"/>
      <c r="VFP3" s="537"/>
      <c r="VFQ3" s="537"/>
      <c r="VFR3" s="537"/>
      <c r="VFS3" s="537" t="s">
        <v>2453</v>
      </c>
      <c r="VFT3" s="537"/>
      <c r="VFU3" s="537"/>
      <c r="VFV3" s="537"/>
      <c r="VFW3" s="537"/>
      <c r="VFX3" s="537"/>
      <c r="VFY3" s="537"/>
      <c r="VFZ3" s="537"/>
      <c r="VGA3" s="537" t="s">
        <v>2453</v>
      </c>
      <c r="VGB3" s="537"/>
      <c r="VGC3" s="537"/>
      <c r="VGD3" s="537"/>
      <c r="VGE3" s="537"/>
      <c r="VGF3" s="537"/>
      <c r="VGG3" s="537"/>
      <c r="VGH3" s="537"/>
      <c r="VGI3" s="537" t="s">
        <v>2453</v>
      </c>
      <c r="VGJ3" s="537"/>
      <c r="VGK3" s="537"/>
      <c r="VGL3" s="537"/>
      <c r="VGM3" s="537"/>
      <c r="VGN3" s="537"/>
      <c r="VGO3" s="537"/>
      <c r="VGP3" s="537"/>
      <c r="VGQ3" s="537" t="s">
        <v>2453</v>
      </c>
      <c r="VGR3" s="537"/>
      <c r="VGS3" s="537"/>
      <c r="VGT3" s="537"/>
      <c r="VGU3" s="537"/>
      <c r="VGV3" s="537"/>
      <c r="VGW3" s="537"/>
      <c r="VGX3" s="537"/>
      <c r="VGY3" s="537" t="s">
        <v>2453</v>
      </c>
      <c r="VGZ3" s="537"/>
      <c r="VHA3" s="537"/>
      <c r="VHB3" s="537"/>
      <c r="VHC3" s="537"/>
      <c r="VHD3" s="537"/>
      <c r="VHE3" s="537"/>
      <c r="VHF3" s="537"/>
      <c r="VHG3" s="537" t="s">
        <v>2453</v>
      </c>
      <c r="VHH3" s="537"/>
      <c r="VHI3" s="537"/>
      <c r="VHJ3" s="537"/>
      <c r="VHK3" s="537"/>
      <c r="VHL3" s="537"/>
      <c r="VHM3" s="537"/>
      <c r="VHN3" s="537"/>
      <c r="VHO3" s="537" t="s">
        <v>2453</v>
      </c>
      <c r="VHP3" s="537"/>
      <c r="VHQ3" s="537"/>
      <c r="VHR3" s="537"/>
      <c r="VHS3" s="537"/>
      <c r="VHT3" s="537"/>
      <c r="VHU3" s="537"/>
      <c r="VHV3" s="537"/>
      <c r="VHW3" s="537" t="s">
        <v>2453</v>
      </c>
      <c r="VHX3" s="537"/>
      <c r="VHY3" s="537"/>
      <c r="VHZ3" s="537"/>
      <c r="VIA3" s="537"/>
      <c r="VIB3" s="537"/>
      <c r="VIC3" s="537"/>
      <c r="VID3" s="537"/>
      <c r="VIE3" s="537" t="s">
        <v>2453</v>
      </c>
      <c r="VIF3" s="537"/>
      <c r="VIG3" s="537"/>
      <c r="VIH3" s="537"/>
      <c r="VII3" s="537"/>
      <c r="VIJ3" s="537"/>
      <c r="VIK3" s="537"/>
      <c r="VIL3" s="537"/>
      <c r="VIM3" s="537" t="s">
        <v>2453</v>
      </c>
      <c r="VIN3" s="537"/>
      <c r="VIO3" s="537"/>
      <c r="VIP3" s="537"/>
      <c r="VIQ3" s="537"/>
      <c r="VIR3" s="537"/>
      <c r="VIS3" s="537"/>
      <c r="VIT3" s="537"/>
      <c r="VIU3" s="537" t="s">
        <v>2453</v>
      </c>
      <c r="VIV3" s="537"/>
      <c r="VIW3" s="537"/>
      <c r="VIX3" s="537"/>
      <c r="VIY3" s="537"/>
      <c r="VIZ3" s="537"/>
      <c r="VJA3" s="537"/>
      <c r="VJB3" s="537"/>
      <c r="VJC3" s="537" t="s">
        <v>2453</v>
      </c>
      <c r="VJD3" s="537"/>
      <c r="VJE3" s="537"/>
      <c r="VJF3" s="537"/>
      <c r="VJG3" s="537"/>
      <c r="VJH3" s="537"/>
      <c r="VJI3" s="537"/>
      <c r="VJJ3" s="537"/>
      <c r="VJK3" s="537" t="s">
        <v>2453</v>
      </c>
      <c r="VJL3" s="537"/>
      <c r="VJM3" s="537"/>
      <c r="VJN3" s="537"/>
      <c r="VJO3" s="537"/>
      <c r="VJP3" s="537"/>
      <c r="VJQ3" s="537"/>
      <c r="VJR3" s="537"/>
      <c r="VJS3" s="537" t="s">
        <v>2453</v>
      </c>
      <c r="VJT3" s="537"/>
      <c r="VJU3" s="537"/>
      <c r="VJV3" s="537"/>
      <c r="VJW3" s="537"/>
      <c r="VJX3" s="537"/>
      <c r="VJY3" s="537"/>
      <c r="VJZ3" s="537"/>
      <c r="VKA3" s="537" t="s">
        <v>2453</v>
      </c>
      <c r="VKB3" s="537"/>
      <c r="VKC3" s="537"/>
      <c r="VKD3" s="537"/>
      <c r="VKE3" s="537"/>
      <c r="VKF3" s="537"/>
      <c r="VKG3" s="537"/>
      <c r="VKH3" s="537"/>
      <c r="VKI3" s="537" t="s">
        <v>2453</v>
      </c>
      <c r="VKJ3" s="537"/>
      <c r="VKK3" s="537"/>
      <c r="VKL3" s="537"/>
      <c r="VKM3" s="537"/>
      <c r="VKN3" s="537"/>
      <c r="VKO3" s="537"/>
      <c r="VKP3" s="537"/>
      <c r="VKQ3" s="537" t="s">
        <v>2453</v>
      </c>
      <c r="VKR3" s="537"/>
      <c r="VKS3" s="537"/>
      <c r="VKT3" s="537"/>
      <c r="VKU3" s="537"/>
      <c r="VKV3" s="537"/>
      <c r="VKW3" s="537"/>
      <c r="VKX3" s="537"/>
      <c r="VKY3" s="537" t="s">
        <v>2453</v>
      </c>
      <c r="VKZ3" s="537"/>
      <c r="VLA3" s="537"/>
      <c r="VLB3" s="537"/>
      <c r="VLC3" s="537"/>
      <c r="VLD3" s="537"/>
      <c r="VLE3" s="537"/>
      <c r="VLF3" s="537"/>
      <c r="VLG3" s="537" t="s">
        <v>2453</v>
      </c>
      <c r="VLH3" s="537"/>
      <c r="VLI3" s="537"/>
      <c r="VLJ3" s="537"/>
      <c r="VLK3" s="537"/>
      <c r="VLL3" s="537"/>
      <c r="VLM3" s="537"/>
      <c r="VLN3" s="537"/>
      <c r="VLO3" s="537" t="s">
        <v>2453</v>
      </c>
      <c r="VLP3" s="537"/>
      <c r="VLQ3" s="537"/>
      <c r="VLR3" s="537"/>
      <c r="VLS3" s="537"/>
      <c r="VLT3" s="537"/>
      <c r="VLU3" s="537"/>
      <c r="VLV3" s="537"/>
      <c r="VLW3" s="537" t="s">
        <v>2453</v>
      </c>
      <c r="VLX3" s="537"/>
      <c r="VLY3" s="537"/>
      <c r="VLZ3" s="537"/>
      <c r="VMA3" s="537"/>
      <c r="VMB3" s="537"/>
      <c r="VMC3" s="537"/>
      <c r="VMD3" s="537"/>
      <c r="VME3" s="537" t="s">
        <v>2453</v>
      </c>
      <c r="VMF3" s="537"/>
      <c r="VMG3" s="537"/>
      <c r="VMH3" s="537"/>
      <c r="VMI3" s="537"/>
      <c r="VMJ3" s="537"/>
      <c r="VMK3" s="537"/>
      <c r="VML3" s="537"/>
      <c r="VMM3" s="537" t="s">
        <v>2453</v>
      </c>
      <c r="VMN3" s="537"/>
      <c r="VMO3" s="537"/>
      <c r="VMP3" s="537"/>
      <c r="VMQ3" s="537"/>
      <c r="VMR3" s="537"/>
      <c r="VMS3" s="537"/>
      <c r="VMT3" s="537"/>
      <c r="VMU3" s="537" t="s">
        <v>2453</v>
      </c>
      <c r="VMV3" s="537"/>
      <c r="VMW3" s="537"/>
      <c r="VMX3" s="537"/>
      <c r="VMY3" s="537"/>
      <c r="VMZ3" s="537"/>
      <c r="VNA3" s="537"/>
      <c r="VNB3" s="537"/>
      <c r="VNC3" s="537" t="s">
        <v>2453</v>
      </c>
      <c r="VND3" s="537"/>
      <c r="VNE3" s="537"/>
      <c r="VNF3" s="537"/>
      <c r="VNG3" s="537"/>
      <c r="VNH3" s="537"/>
      <c r="VNI3" s="537"/>
      <c r="VNJ3" s="537"/>
      <c r="VNK3" s="537" t="s">
        <v>2453</v>
      </c>
      <c r="VNL3" s="537"/>
      <c r="VNM3" s="537"/>
      <c r="VNN3" s="537"/>
      <c r="VNO3" s="537"/>
      <c r="VNP3" s="537"/>
      <c r="VNQ3" s="537"/>
      <c r="VNR3" s="537"/>
      <c r="VNS3" s="537" t="s">
        <v>2453</v>
      </c>
      <c r="VNT3" s="537"/>
      <c r="VNU3" s="537"/>
      <c r="VNV3" s="537"/>
      <c r="VNW3" s="537"/>
      <c r="VNX3" s="537"/>
      <c r="VNY3" s="537"/>
      <c r="VNZ3" s="537"/>
      <c r="VOA3" s="537" t="s">
        <v>2453</v>
      </c>
      <c r="VOB3" s="537"/>
      <c r="VOC3" s="537"/>
      <c r="VOD3" s="537"/>
      <c r="VOE3" s="537"/>
      <c r="VOF3" s="537"/>
      <c r="VOG3" s="537"/>
      <c r="VOH3" s="537"/>
      <c r="VOI3" s="537" t="s">
        <v>2453</v>
      </c>
      <c r="VOJ3" s="537"/>
      <c r="VOK3" s="537"/>
      <c r="VOL3" s="537"/>
      <c r="VOM3" s="537"/>
      <c r="VON3" s="537"/>
      <c r="VOO3" s="537"/>
      <c r="VOP3" s="537"/>
      <c r="VOQ3" s="537" t="s">
        <v>2453</v>
      </c>
      <c r="VOR3" s="537"/>
      <c r="VOS3" s="537"/>
      <c r="VOT3" s="537"/>
      <c r="VOU3" s="537"/>
      <c r="VOV3" s="537"/>
      <c r="VOW3" s="537"/>
      <c r="VOX3" s="537"/>
      <c r="VOY3" s="537" t="s">
        <v>2453</v>
      </c>
      <c r="VOZ3" s="537"/>
      <c r="VPA3" s="537"/>
      <c r="VPB3" s="537"/>
      <c r="VPC3" s="537"/>
      <c r="VPD3" s="537"/>
      <c r="VPE3" s="537"/>
      <c r="VPF3" s="537"/>
      <c r="VPG3" s="537" t="s">
        <v>2453</v>
      </c>
      <c r="VPH3" s="537"/>
      <c r="VPI3" s="537"/>
      <c r="VPJ3" s="537"/>
      <c r="VPK3" s="537"/>
      <c r="VPL3" s="537"/>
      <c r="VPM3" s="537"/>
      <c r="VPN3" s="537"/>
      <c r="VPO3" s="537" t="s">
        <v>2453</v>
      </c>
      <c r="VPP3" s="537"/>
      <c r="VPQ3" s="537"/>
      <c r="VPR3" s="537"/>
      <c r="VPS3" s="537"/>
      <c r="VPT3" s="537"/>
      <c r="VPU3" s="537"/>
      <c r="VPV3" s="537"/>
      <c r="VPW3" s="537" t="s">
        <v>2453</v>
      </c>
      <c r="VPX3" s="537"/>
      <c r="VPY3" s="537"/>
      <c r="VPZ3" s="537"/>
      <c r="VQA3" s="537"/>
      <c r="VQB3" s="537"/>
      <c r="VQC3" s="537"/>
      <c r="VQD3" s="537"/>
      <c r="VQE3" s="537" t="s">
        <v>2453</v>
      </c>
      <c r="VQF3" s="537"/>
      <c r="VQG3" s="537"/>
      <c r="VQH3" s="537"/>
      <c r="VQI3" s="537"/>
      <c r="VQJ3" s="537"/>
      <c r="VQK3" s="537"/>
      <c r="VQL3" s="537"/>
      <c r="VQM3" s="537" t="s">
        <v>2453</v>
      </c>
      <c r="VQN3" s="537"/>
      <c r="VQO3" s="537"/>
      <c r="VQP3" s="537"/>
      <c r="VQQ3" s="537"/>
      <c r="VQR3" s="537"/>
      <c r="VQS3" s="537"/>
      <c r="VQT3" s="537"/>
      <c r="VQU3" s="537" t="s">
        <v>2453</v>
      </c>
      <c r="VQV3" s="537"/>
      <c r="VQW3" s="537"/>
      <c r="VQX3" s="537"/>
      <c r="VQY3" s="537"/>
      <c r="VQZ3" s="537"/>
      <c r="VRA3" s="537"/>
      <c r="VRB3" s="537"/>
      <c r="VRC3" s="537" t="s">
        <v>2453</v>
      </c>
      <c r="VRD3" s="537"/>
      <c r="VRE3" s="537"/>
      <c r="VRF3" s="537"/>
      <c r="VRG3" s="537"/>
      <c r="VRH3" s="537"/>
      <c r="VRI3" s="537"/>
      <c r="VRJ3" s="537"/>
      <c r="VRK3" s="537" t="s">
        <v>2453</v>
      </c>
      <c r="VRL3" s="537"/>
      <c r="VRM3" s="537"/>
      <c r="VRN3" s="537"/>
      <c r="VRO3" s="537"/>
      <c r="VRP3" s="537"/>
      <c r="VRQ3" s="537"/>
      <c r="VRR3" s="537"/>
      <c r="VRS3" s="537" t="s">
        <v>2453</v>
      </c>
      <c r="VRT3" s="537"/>
      <c r="VRU3" s="537"/>
      <c r="VRV3" s="537"/>
      <c r="VRW3" s="537"/>
      <c r="VRX3" s="537"/>
      <c r="VRY3" s="537"/>
      <c r="VRZ3" s="537"/>
      <c r="VSA3" s="537" t="s">
        <v>2453</v>
      </c>
      <c r="VSB3" s="537"/>
      <c r="VSC3" s="537"/>
      <c r="VSD3" s="537"/>
      <c r="VSE3" s="537"/>
      <c r="VSF3" s="537"/>
      <c r="VSG3" s="537"/>
      <c r="VSH3" s="537"/>
      <c r="VSI3" s="537" t="s">
        <v>2453</v>
      </c>
      <c r="VSJ3" s="537"/>
      <c r="VSK3" s="537"/>
      <c r="VSL3" s="537"/>
      <c r="VSM3" s="537"/>
      <c r="VSN3" s="537"/>
      <c r="VSO3" s="537"/>
      <c r="VSP3" s="537"/>
      <c r="VSQ3" s="537" t="s">
        <v>2453</v>
      </c>
      <c r="VSR3" s="537"/>
      <c r="VSS3" s="537"/>
      <c r="VST3" s="537"/>
      <c r="VSU3" s="537"/>
      <c r="VSV3" s="537"/>
      <c r="VSW3" s="537"/>
      <c r="VSX3" s="537"/>
      <c r="VSY3" s="537" t="s">
        <v>2453</v>
      </c>
      <c r="VSZ3" s="537"/>
      <c r="VTA3" s="537"/>
      <c r="VTB3" s="537"/>
      <c r="VTC3" s="537"/>
      <c r="VTD3" s="537"/>
      <c r="VTE3" s="537"/>
      <c r="VTF3" s="537"/>
      <c r="VTG3" s="537" t="s">
        <v>2453</v>
      </c>
      <c r="VTH3" s="537"/>
      <c r="VTI3" s="537"/>
      <c r="VTJ3" s="537"/>
      <c r="VTK3" s="537"/>
      <c r="VTL3" s="537"/>
      <c r="VTM3" s="537"/>
      <c r="VTN3" s="537"/>
      <c r="VTO3" s="537" t="s">
        <v>2453</v>
      </c>
      <c r="VTP3" s="537"/>
      <c r="VTQ3" s="537"/>
      <c r="VTR3" s="537"/>
      <c r="VTS3" s="537"/>
      <c r="VTT3" s="537"/>
      <c r="VTU3" s="537"/>
      <c r="VTV3" s="537"/>
      <c r="VTW3" s="537" t="s">
        <v>2453</v>
      </c>
      <c r="VTX3" s="537"/>
      <c r="VTY3" s="537"/>
      <c r="VTZ3" s="537"/>
      <c r="VUA3" s="537"/>
      <c r="VUB3" s="537"/>
      <c r="VUC3" s="537"/>
      <c r="VUD3" s="537"/>
      <c r="VUE3" s="537" t="s">
        <v>2453</v>
      </c>
      <c r="VUF3" s="537"/>
      <c r="VUG3" s="537"/>
      <c r="VUH3" s="537"/>
      <c r="VUI3" s="537"/>
      <c r="VUJ3" s="537"/>
      <c r="VUK3" s="537"/>
      <c r="VUL3" s="537"/>
      <c r="VUM3" s="537" t="s">
        <v>2453</v>
      </c>
      <c r="VUN3" s="537"/>
      <c r="VUO3" s="537"/>
      <c r="VUP3" s="537"/>
      <c r="VUQ3" s="537"/>
      <c r="VUR3" s="537"/>
      <c r="VUS3" s="537"/>
      <c r="VUT3" s="537"/>
      <c r="VUU3" s="537" t="s">
        <v>2453</v>
      </c>
      <c r="VUV3" s="537"/>
      <c r="VUW3" s="537"/>
      <c r="VUX3" s="537"/>
      <c r="VUY3" s="537"/>
      <c r="VUZ3" s="537"/>
      <c r="VVA3" s="537"/>
      <c r="VVB3" s="537"/>
      <c r="VVC3" s="537" t="s">
        <v>2453</v>
      </c>
      <c r="VVD3" s="537"/>
      <c r="VVE3" s="537"/>
      <c r="VVF3" s="537"/>
      <c r="VVG3" s="537"/>
      <c r="VVH3" s="537"/>
      <c r="VVI3" s="537"/>
      <c r="VVJ3" s="537"/>
      <c r="VVK3" s="537" t="s">
        <v>2453</v>
      </c>
      <c r="VVL3" s="537"/>
      <c r="VVM3" s="537"/>
      <c r="VVN3" s="537"/>
      <c r="VVO3" s="537"/>
      <c r="VVP3" s="537"/>
      <c r="VVQ3" s="537"/>
      <c r="VVR3" s="537"/>
      <c r="VVS3" s="537" t="s">
        <v>2453</v>
      </c>
      <c r="VVT3" s="537"/>
      <c r="VVU3" s="537"/>
      <c r="VVV3" s="537"/>
      <c r="VVW3" s="537"/>
      <c r="VVX3" s="537"/>
      <c r="VVY3" s="537"/>
      <c r="VVZ3" s="537"/>
      <c r="VWA3" s="537" t="s">
        <v>2453</v>
      </c>
      <c r="VWB3" s="537"/>
      <c r="VWC3" s="537"/>
      <c r="VWD3" s="537"/>
      <c r="VWE3" s="537"/>
      <c r="VWF3" s="537"/>
      <c r="VWG3" s="537"/>
      <c r="VWH3" s="537"/>
      <c r="VWI3" s="537" t="s">
        <v>2453</v>
      </c>
      <c r="VWJ3" s="537"/>
      <c r="VWK3" s="537"/>
      <c r="VWL3" s="537"/>
      <c r="VWM3" s="537"/>
      <c r="VWN3" s="537"/>
      <c r="VWO3" s="537"/>
      <c r="VWP3" s="537"/>
      <c r="VWQ3" s="537" t="s">
        <v>2453</v>
      </c>
      <c r="VWR3" s="537"/>
      <c r="VWS3" s="537"/>
      <c r="VWT3" s="537"/>
      <c r="VWU3" s="537"/>
      <c r="VWV3" s="537"/>
      <c r="VWW3" s="537"/>
      <c r="VWX3" s="537"/>
      <c r="VWY3" s="537" t="s">
        <v>2453</v>
      </c>
      <c r="VWZ3" s="537"/>
      <c r="VXA3" s="537"/>
      <c r="VXB3" s="537"/>
      <c r="VXC3" s="537"/>
      <c r="VXD3" s="537"/>
      <c r="VXE3" s="537"/>
      <c r="VXF3" s="537"/>
      <c r="VXG3" s="537" t="s">
        <v>2453</v>
      </c>
      <c r="VXH3" s="537"/>
      <c r="VXI3" s="537"/>
      <c r="VXJ3" s="537"/>
      <c r="VXK3" s="537"/>
      <c r="VXL3" s="537"/>
      <c r="VXM3" s="537"/>
      <c r="VXN3" s="537"/>
      <c r="VXO3" s="537" t="s">
        <v>2453</v>
      </c>
      <c r="VXP3" s="537"/>
      <c r="VXQ3" s="537"/>
      <c r="VXR3" s="537"/>
      <c r="VXS3" s="537"/>
      <c r="VXT3" s="537"/>
      <c r="VXU3" s="537"/>
      <c r="VXV3" s="537"/>
      <c r="VXW3" s="537" t="s">
        <v>2453</v>
      </c>
      <c r="VXX3" s="537"/>
      <c r="VXY3" s="537"/>
      <c r="VXZ3" s="537"/>
      <c r="VYA3" s="537"/>
      <c r="VYB3" s="537"/>
      <c r="VYC3" s="537"/>
      <c r="VYD3" s="537"/>
      <c r="VYE3" s="537" t="s">
        <v>2453</v>
      </c>
      <c r="VYF3" s="537"/>
      <c r="VYG3" s="537"/>
      <c r="VYH3" s="537"/>
      <c r="VYI3" s="537"/>
      <c r="VYJ3" s="537"/>
      <c r="VYK3" s="537"/>
      <c r="VYL3" s="537"/>
      <c r="VYM3" s="537" t="s">
        <v>2453</v>
      </c>
      <c r="VYN3" s="537"/>
      <c r="VYO3" s="537"/>
      <c r="VYP3" s="537"/>
      <c r="VYQ3" s="537"/>
      <c r="VYR3" s="537"/>
      <c r="VYS3" s="537"/>
      <c r="VYT3" s="537"/>
      <c r="VYU3" s="537" t="s">
        <v>2453</v>
      </c>
      <c r="VYV3" s="537"/>
      <c r="VYW3" s="537"/>
      <c r="VYX3" s="537"/>
      <c r="VYY3" s="537"/>
      <c r="VYZ3" s="537"/>
      <c r="VZA3" s="537"/>
      <c r="VZB3" s="537"/>
      <c r="VZC3" s="537" t="s">
        <v>2453</v>
      </c>
      <c r="VZD3" s="537"/>
      <c r="VZE3" s="537"/>
      <c r="VZF3" s="537"/>
      <c r="VZG3" s="537"/>
      <c r="VZH3" s="537"/>
      <c r="VZI3" s="537"/>
      <c r="VZJ3" s="537"/>
      <c r="VZK3" s="537" t="s">
        <v>2453</v>
      </c>
      <c r="VZL3" s="537"/>
      <c r="VZM3" s="537"/>
      <c r="VZN3" s="537"/>
      <c r="VZO3" s="537"/>
      <c r="VZP3" s="537"/>
      <c r="VZQ3" s="537"/>
      <c r="VZR3" s="537"/>
      <c r="VZS3" s="537" t="s">
        <v>2453</v>
      </c>
      <c r="VZT3" s="537"/>
      <c r="VZU3" s="537"/>
      <c r="VZV3" s="537"/>
      <c r="VZW3" s="537"/>
      <c r="VZX3" s="537"/>
      <c r="VZY3" s="537"/>
      <c r="VZZ3" s="537"/>
      <c r="WAA3" s="537" t="s">
        <v>2453</v>
      </c>
      <c r="WAB3" s="537"/>
      <c r="WAC3" s="537"/>
      <c r="WAD3" s="537"/>
      <c r="WAE3" s="537"/>
      <c r="WAF3" s="537"/>
      <c r="WAG3" s="537"/>
      <c r="WAH3" s="537"/>
      <c r="WAI3" s="537" t="s">
        <v>2453</v>
      </c>
      <c r="WAJ3" s="537"/>
      <c r="WAK3" s="537"/>
      <c r="WAL3" s="537"/>
      <c r="WAM3" s="537"/>
      <c r="WAN3" s="537"/>
      <c r="WAO3" s="537"/>
      <c r="WAP3" s="537"/>
      <c r="WAQ3" s="537" t="s">
        <v>2453</v>
      </c>
      <c r="WAR3" s="537"/>
      <c r="WAS3" s="537"/>
      <c r="WAT3" s="537"/>
      <c r="WAU3" s="537"/>
      <c r="WAV3" s="537"/>
      <c r="WAW3" s="537"/>
      <c r="WAX3" s="537"/>
      <c r="WAY3" s="537" t="s">
        <v>2453</v>
      </c>
      <c r="WAZ3" s="537"/>
      <c r="WBA3" s="537"/>
      <c r="WBB3" s="537"/>
      <c r="WBC3" s="537"/>
      <c r="WBD3" s="537"/>
      <c r="WBE3" s="537"/>
      <c r="WBF3" s="537"/>
      <c r="WBG3" s="537" t="s">
        <v>2453</v>
      </c>
      <c r="WBH3" s="537"/>
      <c r="WBI3" s="537"/>
      <c r="WBJ3" s="537"/>
      <c r="WBK3" s="537"/>
      <c r="WBL3" s="537"/>
      <c r="WBM3" s="537"/>
      <c r="WBN3" s="537"/>
      <c r="WBO3" s="537" t="s">
        <v>2453</v>
      </c>
      <c r="WBP3" s="537"/>
      <c r="WBQ3" s="537"/>
      <c r="WBR3" s="537"/>
      <c r="WBS3" s="537"/>
      <c r="WBT3" s="537"/>
      <c r="WBU3" s="537"/>
      <c r="WBV3" s="537"/>
      <c r="WBW3" s="537" t="s">
        <v>2453</v>
      </c>
      <c r="WBX3" s="537"/>
      <c r="WBY3" s="537"/>
      <c r="WBZ3" s="537"/>
      <c r="WCA3" s="537"/>
      <c r="WCB3" s="537"/>
      <c r="WCC3" s="537"/>
      <c r="WCD3" s="537"/>
      <c r="WCE3" s="537" t="s">
        <v>2453</v>
      </c>
      <c r="WCF3" s="537"/>
      <c r="WCG3" s="537"/>
      <c r="WCH3" s="537"/>
      <c r="WCI3" s="537"/>
      <c r="WCJ3" s="537"/>
      <c r="WCK3" s="537"/>
      <c r="WCL3" s="537"/>
      <c r="WCM3" s="537" t="s">
        <v>2453</v>
      </c>
      <c r="WCN3" s="537"/>
      <c r="WCO3" s="537"/>
      <c r="WCP3" s="537"/>
      <c r="WCQ3" s="537"/>
      <c r="WCR3" s="537"/>
      <c r="WCS3" s="537"/>
      <c r="WCT3" s="537"/>
      <c r="WCU3" s="537" t="s">
        <v>2453</v>
      </c>
      <c r="WCV3" s="537"/>
      <c r="WCW3" s="537"/>
      <c r="WCX3" s="537"/>
      <c r="WCY3" s="537"/>
      <c r="WCZ3" s="537"/>
      <c r="WDA3" s="537"/>
      <c r="WDB3" s="537"/>
      <c r="WDC3" s="537" t="s">
        <v>2453</v>
      </c>
      <c r="WDD3" s="537"/>
      <c r="WDE3" s="537"/>
      <c r="WDF3" s="537"/>
      <c r="WDG3" s="537"/>
      <c r="WDH3" s="537"/>
      <c r="WDI3" s="537"/>
      <c r="WDJ3" s="537"/>
      <c r="WDK3" s="537" t="s">
        <v>2453</v>
      </c>
      <c r="WDL3" s="537"/>
      <c r="WDM3" s="537"/>
      <c r="WDN3" s="537"/>
      <c r="WDO3" s="537"/>
      <c r="WDP3" s="537"/>
      <c r="WDQ3" s="537"/>
      <c r="WDR3" s="537"/>
      <c r="WDS3" s="537" t="s">
        <v>2453</v>
      </c>
      <c r="WDT3" s="537"/>
      <c r="WDU3" s="537"/>
      <c r="WDV3" s="537"/>
      <c r="WDW3" s="537"/>
      <c r="WDX3" s="537"/>
      <c r="WDY3" s="537"/>
      <c r="WDZ3" s="537"/>
      <c r="WEA3" s="537" t="s">
        <v>2453</v>
      </c>
      <c r="WEB3" s="537"/>
      <c r="WEC3" s="537"/>
      <c r="WED3" s="537"/>
      <c r="WEE3" s="537"/>
      <c r="WEF3" s="537"/>
      <c r="WEG3" s="537"/>
      <c r="WEH3" s="537"/>
      <c r="WEI3" s="537" t="s">
        <v>2453</v>
      </c>
      <c r="WEJ3" s="537"/>
      <c r="WEK3" s="537"/>
      <c r="WEL3" s="537"/>
      <c r="WEM3" s="537"/>
      <c r="WEN3" s="537"/>
      <c r="WEO3" s="537"/>
      <c r="WEP3" s="537"/>
      <c r="WEQ3" s="537" t="s">
        <v>2453</v>
      </c>
      <c r="WER3" s="537"/>
      <c r="WES3" s="537"/>
      <c r="WET3" s="537"/>
      <c r="WEU3" s="537"/>
      <c r="WEV3" s="537"/>
      <c r="WEW3" s="537"/>
      <c r="WEX3" s="537"/>
      <c r="WEY3" s="537" t="s">
        <v>2453</v>
      </c>
      <c r="WEZ3" s="537"/>
      <c r="WFA3" s="537"/>
      <c r="WFB3" s="537"/>
      <c r="WFC3" s="537"/>
      <c r="WFD3" s="537"/>
      <c r="WFE3" s="537"/>
      <c r="WFF3" s="537"/>
      <c r="WFG3" s="537" t="s">
        <v>2453</v>
      </c>
      <c r="WFH3" s="537"/>
      <c r="WFI3" s="537"/>
      <c r="WFJ3" s="537"/>
      <c r="WFK3" s="537"/>
      <c r="WFL3" s="537"/>
      <c r="WFM3" s="537"/>
      <c r="WFN3" s="537"/>
      <c r="WFO3" s="537" t="s">
        <v>2453</v>
      </c>
      <c r="WFP3" s="537"/>
      <c r="WFQ3" s="537"/>
      <c r="WFR3" s="537"/>
      <c r="WFS3" s="537"/>
      <c r="WFT3" s="537"/>
      <c r="WFU3" s="537"/>
      <c r="WFV3" s="537"/>
      <c r="WFW3" s="537" t="s">
        <v>2453</v>
      </c>
      <c r="WFX3" s="537"/>
      <c r="WFY3" s="537"/>
      <c r="WFZ3" s="537"/>
      <c r="WGA3" s="537"/>
      <c r="WGB3" s="537"/>
      <c r="WGC3" s="537"/>
      <c r="WGD3" s="537"/>
      <c r="WGE3" s="537" t="s">
        <v>2453</v>
      </c>
      <c r="WGF3" s="537"/>
      <c r="WGG3" s="537"/>
      <c r="WGH3" s="537"/>
      <c r="WGI3" s="537"/>
      <c r="WGJ3" s="537"/>
      <c r="WGK3" s="537"/>
      <c r="WGL3" s="537"/>
      <c r="WGM3" s="537" t="s">
        <v>2453</v>
      </c>
      <c r="WGN3" s="537"/>
      <c r="WGO3" s="537"/>
      <c r="WGP3" s="537"/>
      <c r="WGQ3" s="537"/>
      <c r="WGR3" s="537"/>
      <c r="WGS3" s="537"/>
      <c r="WGT3" s="537"/>
      <c r="WGU3" s="537" t="s">
        <v>2453</v>
      </c>
      <c r="WGV3" s="537"/>
      <c r="WGW3" s="537"/>
      <c r="WGX3" s="537"/>
      <c r="WGY3" s="537"/>
      <c r="WGZ3" s="537"/>
      <c r="WHA3" s="537"/>
      <c r="WHB3" s="537"/>
      <c r="WHC3" s="537" t="s">
        <v>2453</v>
      </c>
      <c r="WHD3" s="537"/>
      <c r="WHE3" s="537"/>
      <c r="WHF3" s="537"/>
      <c r="WHG3" s="537"/>
      <c r="WHH3" s="537"/>
      <c r="WHI3" s="537"/>
      <c r="WHJ3" s="537"/>
      <c r="WHK3" s="537" t="s">
        <v>2453</v>
      </c>
      <c r="WHL3" s="537"/>
      <c r="WHM3" s="537"/>
      <c r="WHN3" s="537"/>
      <c r="WHO3" s="537"/>
      <c r="WHP3" s="537"/>
      <c r="WHQ3" s="537"/>
      <c r="WHR3" s="537"/>
      <c r="WHS3" s="537" t="s">
        <v>2453</v>
      </c>
      <c r="WHT3" s="537"/>
      <c r="WHU3" s="537"/>
      <c r="WHV3" s="537"/>
      <c r="WHW3" s="537"/>
      <c r="WHX3" s="537"/>
      <c r="WHY3" s="537"/>
      <c r="WHZ3" s="537"/>
      <c r="WIA3" s="537" t="s">
        <v>2453</v>
      </c>
      <c r="WIB3" s="537"/>
      <c r="WIC3" s="537"/>
      <c r="WID3" s="537"/>
      <c r="WIE3" s="537"/>
      <c r="WIF3" s="537"/>
      <c r="WIG3" s="537"/>
      <c r="WIH3" s="537"/>
      <c r="WII3" s="537" t="s">
        <v>2453</v>
      </c>
      <c r="WIJ3" s="537"/>
      <c r="WIK3" s="537"/>
      <c r="WIL3" s="537"/>
      <c r="WIM3" s="537"/>
      <c r="WIN3" s="537"/>
      <c r="WIO3" s="537"/>
      <c r="WIP3" s="537"/>
      <c r="WIQ3" s="537" t="s">
        <v>2453</v>
      </c>
      <c r="WIR3" s="537"/>
      <c r="WIS3" s="537"/>
      <c r="WIT3" s="537"/>
      <c r="WIU3" s="537"/>
      <c r="WIV3" s="537"/>
      <c r="WIW3" s="537"/>
      <c r="WIX3" s="537"/>
      <c r="WIY3" s="537" t="s">
        <v>2453</v>
      </c>
      <c r="WIZ3" s="537"/>
      <c r="WJA3" s="537"/>
      <c r="WJB3" s="537"/>
      <c r="WJC3" s="537"/>
      <c r="WJD3" s="537"/>
      <c r="WJE3" s="537"/>
      <c r="WJF3" s="537"/>
      <c r="WJG3" s="537" t="s">
        <v>2453</v>
      </c>
      <c r="WJH3" s="537"/>
      <c r="WJI3" s="537"/>
      <c r="WJJ3" s="537"/>
      <c r="WJK3" s="537"/>
      <c r="WJL3" s="537"/>
      <c r="WJM3" s="537"/>
      <c r="WJN3" s="537"/>
      <c r="WJO3" s="537" t="s">
        <v>2453</v>
      </c>
      <c r="WJP3" s="537"/>
      <c r="WJQ3" s="537"/>
      <c r="WJR3" s="537"/>
      <c r="WJS3" s="537"/>
      <c r="WJT3" s="537"/>
      <c r="WJU3" s="537"/>
      <c r="WJV3" s="537"/>
      <c r="WJW3" s="537" t="s">
        <v>2453</v>
      </c>
      <c r="WJX3" s="537"/>
      <c r="WJY3" s="537"/>
      <c r="WJZ3" s="537"/>
      <c r="WKA3" s="537"/>
      <c r="WKB3" s="537"/>
      <c r="WKC3" s="537"/>
      <c r="WKD3" s="537"/>
      <c r="WKE3" s="537" t="s">
        <v>2453</v>
      </c>
      <c r="WKF3" s="537"/>
      <c r="WKG3" s="537"/>
      <c r="WKH3" s="537"/>
      <c r="WKI3" s="537"/>
      <c r="WKJ3" s="537"/>
      <c r="WKK3" s="537"/>
      <c r="WKL3" s="537"/>
      <c r="WKM3" s="537" t="s">
        <v>2453</v>
      </c>
      <c r="WKN3" s="537"/>
      <c r="WKO3" s="537"/>
      <c r="WKP3" s="537"/>
      <c r="WKQ3" s="537"/>
      <c r="WKR3" s="537"/>
      <c r="WKS3" s="537"/>
      <c r="WKT3" s="537"/>
      <c r="WKU3" s="537" t="s">
        <v>2453</v>
      </c>
      <c r="WKV3" s="537"/>
      <c r="WKW3" s="537"/>
      <c r="WKX3" s="537"/>
      <c r="WKY3" s="537"/>
      <c r="WKZ3" s="537"/>
      <c r="WLA3" s="537"/>
      <c r="WLB3" s="537"/>
      <c r="WLC3" s="537" t="s">
        <v>2453</v>
      </c>
      <c r="WLD3" s="537"/>
      <c r="WLE3" s="537"/>
      <c r="WLF3" s="537"/>
      <c r="WLG3" s="537"/>
      <c r="WLH3" s="537"/>
      <c r="WLI3" s="537"/>
      <c r="WLJ3" s="537"/>
      <c r="WLK3" s="537" t="s">
        <v>2453</v>
      </c>
      <c r="WLL3" s="537"/>
      <c r="WLM3" s="537"/>
      <c r="WLN3" s="537"/>
      <c r="WLO3" s="537"/>
      <c r="WLP3" s="537"/>
      <c r="WLQ3" s="537"/>
      <c r="WLR3" s="537"/>
      <c r="WLS3" s="537" t="s">
        <v>2453</v>
      </c>
      <c r="WLT3" s="537"/>
      <c r="WLU3" s="537"/>
      <c r="WLV3" s="537"/>
      <c r="WLW3" s="537"/>
      <c r="WLX3" s="537"/>
      <c r="WLY3" s="537"/>
      <c r="WLZ3" s="537"/>
      <c r="WMA3" s="537" t="s">
        <v>2453</v>
      </c>
      <c r="WMB3" s="537"/>
      <c r="WMC3" s="537"/>
      <c r="WMD3" s="537"/>
      <c r="WME3" s="537"/>
      <c r="WMF3" s="537"/>
      <c r="WMG3" s="537"/>
      <c r="WMH3" s="537"/>
      <c r="WMI3" s="537" t="s">
        <v>2453</v>
      </c>
      <c r="WMJ3" s="537"/>
      <c r="WMK3" s="537"/>
      <c r="WML3" s="537"/>
      <c r="WMM3" s="537"/>
      <c r="WMN3" s="537"/>
      <c r="WMO3" s="537"/>
      <c r="WMP3" s="537"/>
      <c r="WMQ3" s="537" t="s">
        <v>2453</v>
      </c>
      <c r="WMR3" s="537"/>
      <c r="WMS3" s="537"/>
      <c r="WMT3" s="537"/>
      <c r="WMU3" s="537"/>
      <c r="WMV3" s="537"/>
      <c r="WMW3" s="537"/>
      <c r="WMX3" s="537"/>
      <c r="WMY3" s="537" t="s">
        <v>2453</v>
      </c>
      <c r="WMZ3" s="537"/>
      <c r="WNA3" s="537"/>
      <c r="WNB3" s="537"/>
      <c r="WNC3" s="537"/>
      <c r="WND3" s="537"/>
      <c r="WNE3" s="537"/>
      <c r="WNF3" s="537"/>
      <c r="WNG3" s="537" t="s">
        <v>2453</v>
      </c>
      <c r="WNH3" s="537"/>
      <c r="WNI3" s="537"/>
      <c r="WNJ3" s="537"/>
      <c r="WNK3" s="537"/>
      <c r="WNL3" s="537"/>
      <c r="WNM3" s="537"/>
      <c r="WNN3" s="537"/>
      <c r="WNO3" s="537" t="s">
        <v>2453</v>
      </c>
      <c r="WNP3" s="537"/>
      <c r="WNQ3" s="537"/>
      <c r="WNR3" s="537"/>
      <c r="WNS3" s="537"/>
      <c r="WNT3" s="537"/>
      <c r="WNU3" s="537"/>
      <c r="WNV3" s="537"/>
      <c r="WNW3" s="537" t="s">
        <v>2453</v>
      </c>
      <c r="WNX3" s="537"/>
      <c r="WNY3" s="537"/>
      <c r="WNZ3" s="537"/>
      <c r="WOA3" s="537"/>
      <c r="WOB3" s="537"/>
      <c r="WOC3" s="537"/>
      <c r="WOD3" s="537"/>
      <c r="WOE3" s="537" t="s">
        <v>2453</v>
      </c>
      <c r="WOF3" s="537"/>
      <c r="WOG3" s="537"/>
      <c r="WOH3" s="537"/>
      <c r="WOI3" s="537"/>
      <c r="WOJ3" s="537"/>
      <c r="WOK3" s="537"/>
      <c r="WOL3" s="537"/>
      <c r="WOM3" s="537" t="s">
        <v>2453</v>
      </c>
      <c r="WON3" s="537"/>
      <c r="WOO3" s="537"/>
      <c r="WOP3" s="537"/>
      <c r="WOQ3" s="537"/>
      <c r="WOR3" s="537"/>
      <c r="WOS3" s="537"/>
      <c r="WOT3" s="537"/>
      <c r="WOU3" s="537" t="s">
        <v>2453</v>
      </c>
      <c r="WOV3" s="537"/>
      <c r="WOW3" s="537"/>
      <c r="WOX3" s="537"/>
      <c r="WOY3" s="537"/>
      <c r="WOZ3" s="537"/>
      <c r="WPA3" s="537"/>
      <c r="WPB3" s="537"/>
      <c r="WPC3" s="537" t="s">
        <v>2453</v>
      </c>
      <c r="WPD3" s="537"/>
      <c r="WPE3" s="537"/>
      <c r="WPF3" s="537"/>
      <c r="WPG3" s="537"/>
      <c r="WPH3" s="537"/>
      <c r="WPI3" s="537"/>
      <c r="WPJ3" s="537"/>
      <c r="WPK3" s="537" t="s">
        <v>2453</v>
      </c>
      <c r="WPL3" s="537"/>
      <c r="WPM3" s="537"/>
      <c r="WPN3" s="537"/>
      <c r="WPO3" s="537"/>
      <c r="WPP3" s="537"/>
      <c r="WPQ3" s="537"/>
      <c r="WPR3" s="537"/>
      <c r="WPS3" s="537" t="s">
        <v>2453</v>
      </c>
      <c r="WPT3" s="537"/>
      <c r="WPU3" s="537"/>
      <c r="WPV3" s="537"/>
      <c r="WPW3" s="537"/>
      <c r="WPX3" s="537"/>
      <c r="WPY3" s="537"/>
      <c r="WPZ3" s="537"/>
      <c r="WQA3" s="537" t="s">
        <v>2453</v>
      </c>
      <c r="WQB3" s="537"/>
      <c r="WQC3" s="537"/>
      <c r="WQD3" s="537"/>
      <c r="WQE3" s="537"/>
      <c r="WQF3" s="537"/>
      <c r="WQG3" s="537"/>
      <c r="WQH3" s="537"/>
      <c r="WQI3" s="537" t="s">
        <v>2453</v>
      </c>
      <c r="WQJ3" s="537"/>
      <c r="WQK3" s="537"/>
      <c r="WQL3" s="537"/>
      <c r="WQM3" s="537"/>
      <c r="WQN3" s="537"/>
      <c r="WQO3" s="537"/>
      <c r="WQP3" s="537"/>
      <c r="WQQ3" s="537" t="s">
        <v>2453</v>
      </c>
      <c r="WQR3" s="537"/>
      <c r="WQS3" s="537"/>
      <c r="WQT3" s="537"/>
      <c r="WQU3" s="537"/>
      <c r="WQV3" s="537"/>
      <c r="WQW3" s="537"/>
      <c r="WQX3" s="537"/>
      <c r="WQY3" s="537" t="s">
        <v>2453</v>
      </c>
      <c r="WQZ3" s="537"/>
      <c r="WRA3" s="537"/>
      <c r="WRB3" s="537"/>
      <c r="WRC3" s="537"/>
      <c r="WRD3" s="537"/>
      <c r="WRE3" s="537"/>
      <c r="WRF3" s="537"/>
      <c r="WRG3" s="537" t="s">
        <v>2453</v>
      </c>
      <c r="WRH3" s="537"/>
      <c r="WRI3" s="537"/>
      <c r="WRJ3" s="537"/>
      <c r="WRK3" s="537"/>
      <c r="WRL3" s="537"/>
      <c r="WRM3" s="537"/>
      <c r="WRN3" s="537"/>
      <c r="WRO3" s="537" t="s">
        <v>2453</v>
      </c>
      <c r="WRP3" s="537"/>
      <c r="WRQ3" s="537"/>
      <c r="WRR3" s="537"/>
      <c r="WRS3" s="537"/>
      <c r="WRT3" s="537"/>
      <c r="WRU3" s="537"/>
      <c r="WRV3" s="537"/>
      <c r="WRW3" s="537" t="s">
        <v>2453</v>
      </c>
      <c r="WRX3" s="537"/>
      <c r="WRY3" s="537"/>
      <c r="WRZ3" s="537"/>
      <c r="WSA3" s="537"/>
      <c r="WSB3" s="537"/>
      <c r="WSC3" s="537"/>
      <c r="WSD3" s="537"/>
      <c r="WSE3" s="537" t="s">
        <v>2453</v>
      </c>
      <c r="WSF3" s="537"/>
      <c r="WSG3" s="537"/>
      <c r="WSH3" s="537"/>
      <c r="WSI3" s="537"/>
      <c r="WSJ3" s="537"/>
      <c r="WSK3" s="537"/>
      <c r="WSL3" s="537"/>
      <c r="WSM3" s="537" t="s">
        <v>2453</v>
      </c>
      <c r="WSN3" s="537"/>
      <c r="WSO3" s="537"/>
      <c r="WSP3" s="537"/>
      <c r="WSQ3" s="537"/>
      <c r="WSR3" s="537"/>
      <c r="WSS3" s="537"/>
      <c r="WST3" s="537"/>
      <c r="WSU3" s="537" t="s">
        <v>2453</v>
      </c>
      <c r="WSV3" s="537"/>
      <c r="WSW3" s="537"/>
      <c r="WSX3" s="537"/>
      <c r="WSY3" s="537"/>
      <c r="WSZ3" s="537"/>
      <c r="WTA3" s="537"/>
      <c r="WTB3" s="537"/>
      <c r="WTC3" s="537" t="s">
        <v>2453</v>
      </c>
      <c r="WTD3" s="537"/>
      <c r="WTE3" s="537"/>
      <c r="WTF3" s="537"/>
      <c r="WTG3" s="537"/>
      <c r="WTH3" s="537"/>
      <c r="WTI3" s="537"/>
      <c r="WTJ3" s="537"/>
      <c r="WTK3" s="537" t="s">
        <v>2453</v>
      </c>
      <c r="WTL3" s="537"/>
      <c r="WTM3" s="537"/>
      <c r="WTN3" s="537"/>
      <c r="WTO3" s="537"/>
      <c r="WTP3" s="537"/>
      <c r="WTQ3" s="537"/>
      <c r="WTR3" s="537"/>
      <c r="WTS3" s="537" t="s">
        <v>2453</v>
      </c>
      <c r="WTT3" s="537"/>
      <c r="WTU3" s="537"/>
      <c r="WTV3" s="537"/>
      <c r="WTW3" s="537"/>
      <c r="WTX3" s="537"/>
      <c r="WTY3" s="537"/>
      <c r="WTZ3" s="537"/>
      <c r="WUA3" s="537" t="s">
        <v>2453</v>
      </c>
      <c r="WUB3" s="537"/>
      <c r="WUC3" s="537"/>
      <c r="WUD3" s="537"/>
      <c r="WUE3" s="537"/>
      <c r="WUF3" s="537"/>
      <c r="WUG3" s="537"/>
      <c r="WUH3" s="537"/>
      <c r="WUI3" s="537" t="s">
        <v>2453</v>
      </c>
      <c r="WUJ3" s="537"/>
      <c r="WUK3" s="537"/>
      <c r="WUL3" s="537"/>
      <c r="WUM3" s="537"/>
      <c r="WUN3" s="537"/>
      <c r="WUO3" s="537"/>
      <c r="WUP3" s="537"/>
      <c r="WUQ3" s="537" t="s">
        <v>2453</v>
      </c>
      <c r="WUR3" s="537"/>
      <c r="WUS3" s="537"/>
      <c r="WUT3" s="537"/>
      <c r="WUU3" s="537"/>
      <c r="WUV3" s="537"/>
      <c r="WUW3" s="537"/>
      <c r="WUX3" s="537"/>
      <c r="WUY3" s="537" t="s">
        <v>2453</v>
      </c>
      <c r="WUZ3" s="537"/>
      <c r="WVA3" s="537"/>
      <c r="WVB3" s="537"/>
      <c r="WVC3" s="537"/>
      <c r="WVD3" s="537"/>
      <c r="WVE3" s="537"/>
      <c r="WVF3" s="537"/>
      <c r="WVG3" s="537" t="s">
        <v>2453</v>
      </c>
      <c r="WVH3" s="537"/>
      <c r="WVI3" s="537"/>
      <c r="WVJ3" s="537"/>
      <c r="WVK3" s="537"/>
      <c r="WVL3" s="537"/>
      <c r="WVM3" s="537"/>
      <c r="WVN3" s="537"/>
      <c r="WVO3" s="537" t="s">
        <v>2453</v>
      </c>
      <c r="WVP3" s="537"/>
      <c r="WVQ3" s="537"/>
      <c r="WVR3" s="537"/>
      <c r="WVS3" s="537"/>
      <c r="WVT3" s="537"/>
      <c r="WVU3" s="537"/>
      <c r="WVV3" s="537"/>
      <c r="WVW3" s="537" t="s">
        <v>2453</v>
      </c>
      <c r="WVX3" s="537"/>
      <c r="WVY3" s="537"/>
      <c r="WVZ3" s="537"/>
      <c r="WWA3" s="537"/>
      <c r="WWB3" s="537"/>
      <c r="WWC3" s="537"/>
      <c r="WWD3" s="537"/>
      <c r="WWE3" s="537" t="s">
        <v>2453</v>
      </c>
      <c r="WWF3" s="537"/>
      <c r="WWG3" s="537"/>
      <c r="WWH3" s="537"/>
      <c r="WWI3" s="537"/>
      <c r="WWJ3" s="537"/>
      <c r="WWK3" s="537"/>
      <c r="WWL3" s="537"/>
      <c r="WWM3" s="537" t="s">
        <v>2453</v>
      </c>
      <c r="WWN3" s="537"/>
      <c r="WWO3" s="537"/>
      <c r="WWP3" s="537"/>
      <c r="WWQ3" s="537"/>
      <c r="WWR3" s="537"/>
      <c r="WWS3" s="537"/>
      <c r="WWT3" s="537"/>
      <c r="WWU3" s="537" t="s">
        <v>2453</v>
      </c>
      <c r="WWV3" s="537"/>
      <c r="WWW3" s="537"/>
      <c r="WWX3" s="537"/>
      <c r="WWY3" s="537"/>
      <c r="WWZ3" s="537"/>
      <c r="WXA3" s="537"/>
      <c r="WXB3" s="537"/>
      <c r="WXC3" s="537" t="s">
        <v>2453</v>
      </c>
      <c r="WXD3" s="537"/>
      <c r="WXE3" s="537"/>
      <c r="WXF3" s="537"/>
      <c r="WXG3" s="537"/>
      <c r="WXH3" s="537"/>
      <c r="WXI3" s="537"/>
      <c r="WXJ3" s="537"/>
      <c r="WXK3" s="537" t="s">
        <v>2453</v>
      </c>
      <c r="WXL3" s="537"/>
      <c r="WXM3" s="537"/>
      <c r="WXN3" s="537"/>
      <c r="WXO3" s="537"/>
      <c r="WXP3" s="537"/>
      <c r="WXQ3" s="537"/>
      <c r="WXR3" s="537"/>
      <c r="WXS3" s="537" t="s">
        <v>2453</v>
      </c>
      <c r="WXT3" s="537"/>
      <c r="WXU3" s="537"/>
      <c r="WXV3" s="537"/>
      <c r="WXW3" s="537"/>
      <c r="WXX3" s="537"/>
      <c r="WXY3" s="537"/>
      <c r="WXZ3" s="537"/>
      <c r="WYA3" s="537" t="s">
        <v>2453</v>
      </c>
      <c r="WYB3" s="537"/>
      <c r="WYC3" s="537"/>
      <c r="WYD3" s="537"/>
      <c r="WYE3" s="537"/>
      <c r="WYF3" s="537"/>
      <c r="WYG3" s="537"/>
      <c r="WYH3" s="537"/>
      <c r="WYI3" s="537" t="s">
        <v>2453</v>
      </c>
      <c r="WYJ3" s="537"/>
      <c r="WYK3" s="537"/>
      <c r="WYL3" s="537"/>
      <c r="WYM3" s="537"/>
      <c r="WYN3" s="537"/>
      <c r="WYO3" s="537"/>
      <c r="WYP3" s="537"/>
      <c r="WYQ3" s="537" t="s">
        <v>2453</v>
      </c>
      <c r="WYR3" s="537"/>
      <c r="WYS3" s="537"/>
      <c r="WYT3" s="537"/>
      <c r="WYU3" s="537"/>
      <c r="WYV3" s="537"/>
      <c r="WYW3" s="537"/>
      <c r="WYX3" s="537"/>
      <c r="WYY3" s="537" t="s">
        <v>2453</v>
      </c>
      <c r="WYZ3" s="537"/>
      <c r="WZA3" s="537"/>
      <c r="WZB3" s="537"/>
      <c r="WZC3" s="537"/>
      <c r="WZD3" s="537"/>
      <c r="WZE3" s="537"/>
      <c r="WZF3" s="537"/>
      <c r="WZG3" s="537" t="s">
        <v>2453</v>
      </c>
      <c r="WZH3" s="537"/>
      <c r="WZI3" s="537"/>
      <c r="WZJ3" s="537"/>
      <c r="WZK3" s="537"/>
      <c r="WZL3" s="537"/>
      <c r="WZM3" s="537"/>
      <c r="WZN3" s="537"/>
      <c r="WZO3" s="537" t="s">
        <v>2453</v>
      </c>
      <c r="WZP3" s="537"/>
      <c r="WZQ3" s="537"/>
      <c r="WZR3" s="537"/>
      <c r="WZS3" s="537"/>
      <c r="WZT3" s="537"/>
      <c r="WZU3" s="537"/>
      <c r="WZV3" s="537"/>
      <c r="WZW3" s="537" t="s">
        <v>2453</v>
      </c>
      <c r="WZX3" s="537"/>
      <c r="WZY3" s="537"/>
      <c r="WZZ3" s="537"/>
      <c r="XAA3" s="537"/>
      <c r="XAB3" s="537"/>
      <c r="XAC3" s="537"/>
      <c r="XAD3" s="537"/>
      <c r="XAE3" s="537" t="s">
        <v>2453</v>
      </c>
      <c r="XAF3" s="537"/>
      <c r="XAG3" s="537"/>
      <c r="XAH3" s="537"/>
      <c r="XAI3" s="537"/>
      <c r="XAJ3" s="537"/>
      <c r="XAK3" s="537"/>
      <c r="XAL3" s="537"/>
      <c r="XAM3" s="537" t="s">
        <v>2453</v>
      </c>
      <c r="XAN3" s="537"/>
      <c r="XAO3" s="537"/>
      <c r="XAP3" s="537"/>
      <c r="XAQ3" s="537"/>
      <c r="XAR3" s="537"/>
      <c r="XAS3" s="537"/>
      <c r="XAT3" s="537"/>
      <c r="XAU3" s="537" t="s">
        <v>2453</v>
      </c>
      <c r="XAV3" s="537"/>
      <c r="XAW3" s="537"/>
      <c r="XAX3" s="537"/>
      <c r="XAY3" s="537"/>
      <c r="XAZ3" s="537"/>
      <c r="XBA3" s="537"/>
      <c r="XBB3" s="537"/>
      <c r="XBC3" s="537" t="s">
        <v>2453</v>
      </c>
      <c r="XBD3" s="537"/>
      <c r="XBE3" s="537"/>
      <c r="XBF3" s="537"/>
      <c r="XBG3" s="537"/>
      <c r="XBH3" s="537"/>
      <c r="XBI3" s="537"/>
      <c r="XBJ3" s="537"/>
      <c r="XBK3" s="537" t="s">
        <v>2453</v>
      </c>
      <c r="XBL3" s="537"/>
      <c r="XBM3" s="537"/>
      <c r="XBN3" s="537"/>
      <c r="XBO3" s="537"/>
      <c r="XBP3" s="537"/>
      <c r="XBQ3" s="537"/>
      <c r="XBR3" s="537"/>
      <c r="XBS3" s="537" t="s">
        <v>2453</v>
      </c>
      <c r="XBT3" s="537"/>
      <c r="XBU3" s="537"/>
      <c r="XBV3" s="537"/>
      <c r="XBW3" s="537"/>
      <c r="XBX3" s="537"/>
      <c r="XBY3" s="537"/>
      <c r="XBZ3" s="537"/>
      <c r="XCA3" s="537" t="s">
        <v>2453</v>
      </c>
      <c r="XCB3" s="537"/>
      <c r="XCC3" s="537"/>
      <c r="XCD3" s="537"/>
      <c r="XCE3" s="537"/>
      <c r="XCF3" s="537"/>
      <c r="XCG3" s="537"/>
      <c r="XCH3" s="537"/>
      <c r="XCI3" s="537" t="s">
        <v>2453</v>
      </c>
      <c r="XCJ3" s="537"/>
      <c r="XCK3" s="537"/>
      <c r="XCL3" s="537"/>
      <c r="XCM3" s="537"/>
      <c r="XCN3" s="537"/>
      <c r="XCO3" s="537"/>
      <c r="XCP3" s="537"/>
      <c r="XCQ3" s="537" t="s">
        <v>2453</v>
      </c>
      <c r="XCR3" s="537"/>
      <c r="XCS3" s="537"/>
      <c r="XCT3" s="537"/>
      <c r="XCU3" s="537"/>
      <c r="XCV3" s="537"/>
      <c r="XCW3" s="537"/>
      <c r="XCX3" s="537"/>
      <c r="XCY3" s="537" t="s">
        <v>2453</v>
      </c>
      <c r="XCZ3" s="537"/>
      <c r="XDA3" s="537"/>
      <c r="XDB3" s="537"/>
      <c r="XDC3" s="537"/>
      <c r="XDD3" s="537"/>
      <c r="XDE3" s="537"/>
      <c r="XDF3" s="537"/>
      <c r="XDG3" s="537" t="s">
        <v>2453</v>
      </c>
      <c r="XDH3" s="537"/>
      <c r="XDI3" s="537"/>
      <c r="XDJ3" s="537"/>
      <c r="XDK3" s="537"/>
      <c r="XDL3" s="537"/>
      <c r="XDM3" s="537"/>
      <c r="XDN3" s="537"/>
      <c r="XDO3" s="537" t="s">
        <v>2453</v>
      </c>
      <c r="XDP3" s="537"/>
      <c r="XDQ3" s="537"/>
      <c r="XDR3" s="537"/>
      <c r="XDS3" s="537"/>
      <c r="XDT3" s="537"/>
      <c r="XDU3" s="537"/>
      <c r="XDV3" s="537"/>
      <c r="XDW3" s="537" t="s">
        <v>2453</v>
      </c>
      <c r="XDX3" s="537"/>
      <c r="XDY3" s="537"/>
      <c r="XDZ3" s="537"/>
      <c r="XEA3" s="537"/>
      <c r="XEB3" s="537"/>
      <c r="XEC3" s="537"/>
      <c r="XED3" s="537"/>
      <c r="XEE3" s="537" t="s">
        <v>2453</v>
      </c>
      <c r="XEF3" s="537"/>
      <c r="XEG3" s="537"/>
      <c r="XEH3" s="537"/>
      <c r="XEI3" s="537"/>
      <c r="XEJ3" s="537"/>
      <c r="XEK3" s="537"/>
      <c r="XEL3" s="537"/>
      <c r="XEM3" s="537" t="s">
        <v>2453</v>
      </c>
      <c r="XEN3" s="537"/>
      <c r="XEO3" s="537"/>
      <c r="XEP3" s="537"/>
      <c r="XEQ3" s="537"/>
      <c r="XER3" s="537"/>
      <c r="XES3" s="537"/>
      <c r="XET3" s="537"/>
      <c r="XEU3" s="537" t="s">
        <v>2453</v>
      </c>
      <c r="XEV3" s="537"/>
      <c r="XEW3" s="537"/>
      <c r="XEX3" s="537"/>
      <c r="XEY3" s="537"/>
      <c r="XEZ3" s="537"/>
      <c r="XFA3" s="537"/>
      <c r="XFB3" s="537"/>
    </row>
    <row r="4" spans="1:16382" ht="14.25" customHeight="1"/>
    <row r="5" spans="1:16382" ht="63">
      <c r="A5" s="166" t="s">
        <v>79</v>
      </c>
      <c r="B5" s="167" t="s">
        <v>1769</v>
      </c>
      <c r="C5" s="167" t="s">
        <v>1767</v>
      </c>
      <c r="D5" s="167" t="s">
        <v>2454</v>
      </c>
      <c r="E5" s="167" t="s">
        <v>2455</v>
      </c>
      <c r="F5" s="167" t="s">
        <v>2456</v>
      </c>
      <c r="G5" s="167" t="s">
        <v>2457</v>
      </c>
      <c r="H5" s="168" t="s">
        <v>2458</v>
      </c>
    </row>
    <row r="6" spans="1:16382" s="129" customFormat="1" ht="63">
      <c r="A6" s="101">
        <v>1</v>
      </c>
      <c r="B6" s="128" t="s">
        <v>2461</v>
      </c>
      <c r="C6" s="134">
        <v>1</v>
      </c>
      <c r="D6" s="134">
        <v>1</v>
      </c>
      <c r="E6" s="128" t="s">
        <v>2321</v>
      </c>
      <c r="F6" s="132">
        <v>350</v>
      </c>
      <c r="G6" s="132">
        <v>275</v>
      </c>
      <c r="H6" s="132">
        <v>30000</v>
      </c>
    </row>
    <row r="7" spans="1:16382" s="129" customFormat="1" ht="42">
      <c r="A7" s="134">
        <v>2</v>
      </c>
      <c r="B7" s="128" t="s">
        <v>1442</v>
      </c>
      <c r="C7" s="134">
        <v>2</v>
      </c>
      <c r="D7" s="134">
        <v>1</v>
      </c>
      <c r="E7" s="128" t="s">
        <v>3085</v>
      </c>
      <c r="F7" s="132">
        <v>140</v>
      </c>
      <c r="G7" s="132">
        <v>110</v>
      </c>
      <c r="H7" s="132">
        <v>10000</v>
      </c>
    </row>
    <row r="8" spans="1:16382" s="129" customFormat="1" ht="21" customHeight="1">
      <c r="A8" s="531">
        <v>3</v>
      </c>
      <c r="B8" s="529" t="s">
        <v>2462</v>
      </c>
      <c r="C8" s="134">
        <v>3</v>
      </c>
      <c r="D8" s="134">
        <v>1</v>
      </c>
      <c r="E8" s="128" t="s">
        <v>2034</v>
      </c>
      <c r="F8" s="132">
        <v>195</v>
      </c>
      <c r="G8" s="132">
        <v>148</v>
      </c>
      <c r="H8" s="132">
        <v>10000</v>
      </c>
    </row>
    <row r="9" spans="1:16382" s="129" customFormat="1" ht="42">
      <c r="A9" s="531"/>
      <c r="B9" s="538"/>
      <c r="C9" s="134">
        <v>4</v>
      </c>
      <c r="D9" s="134">
        <v>2</v>
      </c>
      <c r="E9" s="128" t="s">
        <v>2037</v>
      </c>
      <c r="F9" s="132">
        <v>227</v>
      </c>
      <c r="G9" s="132">
        <v>199</v>
      </c>
      <c r="H9" s="132">
        <v>20000</v>
      </c>
    </row>
    <row r="10" spans="1:16382" s="129" customFormat="1" ht="42">
      <c r="A10" s="531"/>
      <c r="B10" s="538"/>
      <c r="C10" s="134">
        <v>5</v>
      </c>
      <c r="D10" s="134">
        <v>3</v>
      </c>
      <c r="E10" s="131" t="s">
        <v>2041</v>
      </c>
      <c r="F10" s="132">
        <v>172</v>
      </c>
      <c r="G10" s="132">
        <v>141</v>
      </c>
      <c r="H10" s="132">
        <v>10000</v>
      </c>
    </row>
    <row r="11" spans="1:16382" s="129" customFormat="1" ht="49.5" customHeight="1">
      <c r="A11" s="531"/>
      <c r="B11" s="530"/>
      <c r="C11" s="134">
        <v>6</v>
      </c>
      <c r="D11" s="134">
        <v>4</v>
      </c>
      <c r="E11" s="128" t="s">
        <v>2043</v>
      </c>
      <c r="F11" s="132">
        <v>165</v>
      </c>
      <c r="G11" s="132">
        <v>145</v>
      </c>
      <c r="H11" s="132">
        <v>10000</v>
      </c>
    </row>
    <row r="12" spans="1:16382" s="129" customFormat="1" ht="42">
      <c r="A12" s="531">
        <v>4</v>
      </c>
      <c r="B12" s="532" t="s">
        <v>1447</v>
      </c>
      <c r="C12" s="134">
        <v>7</v>
      </c>
      <c r="D12" s="134">
        <v>1</v>
      </c>
      <c r="E12" s="128" t="s">
        <v>1902</v>
      </c>
      <c r="F12" s="132">
        <v>107</v>
      </c>
      <c r="G12" s="132">
        <v>100</v>
      </c>
      <c r="H12" s="132">
        <v>10000</v>
      </c>
    </row>
    <row r="13" spans="1:16382" s="129" customFormat="1" ht="21" customHeight="1">
      <c r="A13" s="531"/>
      <c r="B13" s="532"/>
      <c r="C13" s="134">
        <v>8</v>
      </c>
      <c r="D13" s="134">
        <v>2</v>
      </c>
      <c r="E13" s="128" t="s">
        <v>1903</v>
      </c>
      <c r="F13" s="132">
        <v>126</v>
      </c>
      <c r="G13" s="132">
        <v>126</v>
      </c>
      <c r="H13" s="132">
        <v>10000</v>
      </c>
    </row>
    <row r="14" spans="1:16382" s="129" customFormat="1" ht="21" customHeight="1">
      <c r="A14" s="531">
        <v>5</v>
      </c>
      <c r="B14" s="532" t="s">
        <v>2460</v>
      </c>
      <c r="C14" s="136">
        <v>9</v>
      </c>
      <c r="D14" s="134">
        <v>1</v>
      </c>
      <c r="E14" s="131" t="s">
        <v>2422</v>
      </c>
      <c r="F14" s="132">
        <v>158</v>
      </c>
      <c r="G14" s="132">
        <v>146</v>
      </c>
      <c r="H14" s="132">
        <v>10000</v>
      </c>
    </row>
    <row r="15" spans="1:16382" s="129" customFormat="1">
      <c r="A15" s="531"/>
      <c r="B15" s="532"/>
      <c r="C15" s="134">
        <v>10</v>
      </c>
      <c r="D15" s="134">
        <v>2</v>
      </c>
      <c r="E15" s="128" t="s">
        <v>2417</v>
      </c>
      <c r="F15" s="132">
        <v>610</v>
      </c>
      <c r="G15" s="132">
        <v>593</v>
      </c>
      <c r="H15" s="132">
        <v>60000</v>
      </c>
    </row>
    <row r="16" spans="1:16382" s="129" customFormat="1">
      <c r="A16" s="531"/>
      <c r="B16" s="532"/>
      <c r="C16" s="134">
        <v>11</v>
      </c>
      <c r="D16" s="134">
        <v>3</v>
      </c>
      <c r="E16" s="131" t="s">
        <v>2412</v>
      </c>
      <c r="F16" s="132">
        <v>116</v>
      </c>
      <c r="G16" s="132">
        <v>114</v>
      </c>
      <c r="H16" s="132">
        <v>10000</v>
      </c>
    </row>
    <row r="17" spans="1:8" s="129" customFormat="1">
      <c r="A17" s="531"/>
      <c r="B17" s="532"/>
      <c r="C17" s="134">
        <v>12</v>
      </c>
      <c r="D17" s="134">
        <v>4</v>
      </c>
      <c r="E17" s="128" t="s">
        <v>2459</v>
      </c>
      <c r="F17" s="132">
        <v>104</v>
      </c>
      <c r="G17" s="132">
        <v>102</v>
      </c>
      <c r="H17" s="132">
        <v>10000</v>
      </c>
    </row>
    <row r="18" spans="1:8" s="129" customFormat="1" ht="42">
      <c r="A18" s="134">
        <v>6</v>
      </c>
      <c r="B18" s="128" t="s">
        <v>1472</v>
      </c>
      <c r="C18" s="134">
        <v>13</v>
      </c>
      <c r="D18" s="134">
        <v>1</v>
      </c>
      <c r="E18" s="137" t="s">
        <v>2999</v>
      </c>
      <c r="F18" s="132">
        <v>121</v>
      </c>
      <c r="G18" s="132">
        <v>116</v>
      </c>
      <c r="H18" s="132">
        <v>10000</v>
      </c>
    </row>
    <row r="19" spans="1:8" s="129" customFormat="1" ht="42">
      <c r="A19" s="134">
        <v>7</v>
      </c>
      <c r="B19" s="128" t="s">
        <v>2477</v>
      </c>
      <c r="C19" s="134">
        <v>14</v>
      </c>
      <c r="D19" s="134">
        <v>1</v>
      </c>
      <c r="E19" s="128" t="s">
        <v>2363</v>
      </c>
      <c r="F19" s="132">
        <v>160</v>
      </c>
      <c r="G19" s="132">
        <v>158</v>
      </c>
      <c r="H19" s="132">
        <v>10000</v>
      </c>
    </row>
    <row r="20" spans="1:8" s="129" customFormat="1" ht="21" customHeight="1">
      <c r="A20" s="531">
        <v>8</v>
      </c>
      <c r="B20" s="534" t="s">
        <v>1483</v>
      </c>
      <c r="C20" s="134">
        <v>15</v>
      </c>
      <c r="D20" s="134">
        <v>1</v>
      </c>
      <c r="E20" s="128" t="s">
        <v>1822</v>
      </c>
      <c r="F20" s="132">
        <v>516</v>
      </c>
      <c r="G20" s="132">
        <v>467</v>
      </c>
      <c r="H20" s="132">
        <v>40000</v>
      </c>
    </row>
    <row r="21" spans="1:8" s="129" customFormat="1" ht="21" customHeight="1">
      <c r="A21" s="531"/>
      <c r="B21" s="535"/>
      <c r="C21" s="134">
        <v>16</v>
      </c>
      <c r="D21" s="134">
        <v>2</v>
      </c>
      <c r="E21" s="128" t="s">
        <v>1837</v>
      </c>
      <c r="F21" s="132">
        <v>1370</v>
      </c>
      <c r="G21" s="132">
        <v>1158</v>
      </c>
      <c r="H21" s="132">
        <v>110000</v>
      </c>
    </row>
    <row r="22" spans="1:8" s="129" customFormat="1" ht="42">
      <c r="A22" s="531"/>
      <c r="B22" s="535"/>
      <c r="C22" s="134">
        <v>17</v>
      </c>
      <c r="D22" s="134">
        <v>3</v>
      </c>
      <c r="E22" s="128" t="s">
        <v>2997</v>
      </c>
      <c r="F22" s="132">
        <v>179</v>
      </c>
      <c r="G22" s="132">
        <v>165</v>
      </c>
      <c r="H22" s="132">
        <v>10000</v>
      </c>
    </row>
    <row r="23" spans="1:8" s="129" customFormat="1">
      <c r="A23" s="531"/>
      <c r="B23" s="535"/>
      <c r="C23" s="134">
        <v>18</v>
      </c>
      <c r="D23" s="134">
        <v>4</v>
      </c>
      <c r="E23" s="128" t="s">
        <v>1789</v>
      </c>
      <c r="F23" s="132">
        <v>221</v>
      </c>
      <c r="G23" s="132">
        <v>137</v>
      </c>
      <c r="H23" s="132">
        <v>10000</v>
      </c>
    </row>
    <row r="24" spans="1:8" s="129" customFormat="1">
      <c r="A24" s="531"/>
      <c r="B24" s="535"/>
      <c r="C24" s="134">
        <v>19</v>
      </c>
      <c r="D24" s="134">
        <v>5</v>
      </c>
      <c r="E24" s="128" t="s">
        <v>1857</v>
      </c>
      <c r="F24" s="132">
        <v>219</v>
      </c>
      <c r="G24" s="132">
        <v>145</v>
      </c>
      <c r="H24" s="132">
        <v>10000</v>
      </c>
    </row>
    <row r="25" spans="1:8" s="129" customFormat="1">
      <c r="A25" s="531"/>
      <c r="B25" s="535"/>
      <c r="C25" s="134">
        <v>20</v>
      </c>
      <c r="D25" s="134">
        <v>6</v>
      </c>
      <c r="E25" s="128" t="s">
        <v>1868</v>
      </c>
      <c r="F25" s="132">
        <v>187</v>
      </c>
      <c r="G25" s="132">
        <v>124</v>
      </c>
      <c r="H25" s="132">
        <v>10000</v>
      </c>
    </row>
    <row r="26" spans="1:8" s="129" customFormat="1">
      <c r="A26" s="531"/>
      <c r="B26" s="535"/>
      <c r="C26" s="134">
        <v>21</v>
      </c>
      <c r="D26" s="134">
        <v>7</v>
      </c>
      <c r="E26" s="128" t="s">
        <v>1809</v>
      </c>
      <c r="F26" s="132">
        <v>142</v>
      </c>
      <c r="G26" s="132">
        <v>142</v>
      </c>
      <c r="H26" s="132">
        <v>10000</v>
      </c>
    </row>
    <row r="27" spans="1:8" s="129" customFormat="1">
      <c r="A27" s="531"/>
      <c r="B27" s="535"/>
      <c r="C27" s="134">
        <v>22</v>
      </c>
      <c r="D27" s="134">
        <v>8</v>
      </c>
      <c r="E27" s="128" t="s">
        <v>1861</v>
      </c>
      <c r="F27" s="132">
        <v>175</v>
      </c>
      <c r="G27" s="132">
        <v>108</v>
      </c>
      <c r="H27" s="132">
        <v>10000</v>
      </c>
    </row>
    <row r="28" spans="1:8" s="129" customFormat="1">
      <c r="A28" s="531"/>
      <c r="B28" s="535"/>
      <c r="C28" s="134">
        <v>23</v>
      </c>
      <c r="D28" s="134">
        <v>9</v>
      </c>
      <c r="E28" s="128" t="s">
        <v>1787</v>
      </c>
      <c r="F28" s="132">
        <v>165</v>
      </c>
      <c r="G28" s="132">
        <v>165</v>
      </c>
      <c r="H28" s="132">
        <v>10000</v>
      </c>
    </row>
    <row r="29" spans="1:8" s="129" customFormat="1" ht="42">
      <c r="A29" s="531"/>
      <c r="B29" s="535"/>
      <c r="C29" s="134">
        <v>24</v>
      </c>
      <c r="D29" s="134">
        <v>10</v>
      </c>
      <c r="E29" s="128" t="s">
        <v>2998</v>
      </c>
      <c r="F29" s="132">
        <v>455</v>
      </c>
      <c r="G29" s="132">
        <v>454</v>
      </c>
      <c r="H29" s="132">
        <v>40000</v>
      </c>
    </row>
    <row r="30" spans="1:8" s="129" customFormat="1">
      <c r="A30" s="531"/>
      <c r="B30" s="535"/>
      <c r="C30" s="134">
        <v>25</v>
      </c>
      <c r="D30" s="134">
        <v>11</v>
      </c>
      <c r="E30" s="128" t="s">
        <v>1844</v>
      </c>
      <c r="F30" s="132">
        <v>312</v>
      </c>
      <c r="G30" s="132">
        <v>185</v>
      </c>
      <c r="H30" s="132">
        <v>20000</v>
      </c>
    </row>
    <row r="31" spans="1:8" s="129" customFormat="1">
      <c r="A31" s="531"/>
      <c r="B31" s="535"/>
      <c r="C31" s="134">
        <v>26</v>
      </c>
      <c r="D31" s="134">
        <v>12</v>
      </c>
      <c r="E31" s="128" t="s">
        <v>1834</v>
      </c>
      <c r="F31" s="132">
        <v>280</v>
      </c>
      <c r="G31" s="132">
        <v>275</v>
      </c>
      <c r="H31" s="132">
        <v>30000</v>
      </c>
    </row>
    <row r="32" spans="1:8" s="129" customFormat="1" ht="42">
      <c r="A32" s="531"/>
      <c r="B32" s="535"/>
      <c r="C32" s="134">
        <v>27</v>
      </c>
      <c r="D32" s="134">
        <v>13</v>
      </c>
      <c r="E32" s="128" t="s">
        <v>3000</v>
      </c>
      <c r="F32" s="132">
        <v>805</v>
      </c>
      <c r="G32" s="132">
        <v>751</v>
      </c>
      <c r="H32" s="132">
        <v>70000</v>
      </c>
    </row>
    <row r="33" spans="1:8" s="129" customFormat="1" ht="63">
      <c r="A33" s="531"/>
      <c r="B33" s="535"/>
      <c r="C33" s="134">
        <v>28</v>
      </c>
      <c r="D33" s="134">
        <v>14</v>
      </c>
      <c r="E33" s="128" t="s">
        <v>1866</v>
      </c>
      <c r="F33" s="132">
        <v>386</v>
      </c>
      <c r="G33" s="132">
        <v>328</v>
      </c>
      <c r="H33" s="132">
        <v>30000</v>
      </c>
    </row>
    <row r="34" spans="1:8" s="129" customFormat="1" ht="63">
      <c r="A34" s="531"/>
      <c r="B34" s="535"/>
      <c r="C34" s="134">
        <v>29</v>
      </c>
      <c r="D34" s="134">
        <v>15</v>
      </c>
      <c r="E34" s="128" t="s">
        <v>3001</v>
      </c>
      <c r="F34" s="132">
        <v>135</v>
      </c>
      <c r="G34" s="132">
        <v>129</v>
      </c>
      <c r="H34" s="132">
        <v>10000</v>
      </c>
    </row>
    <row r="35" spans="1:8" s="129" customFormat="1" ht="42">
      <c r="A35" s="531"/>
      <c r="B35" s="536"/>
      <c r="C35" s="134">
        <v>30</v>
      </c>
      <c r="D35" s="134">
        <v>16</v>
      </c>
      <c r="E35" s="137" t="s">
        <v>3002</v>
      </c>
      <c r="F35" s="132">
        <v>213</v>
      </c>
      <c r="G35" s="132">
        <v>134</v>
      </c>
      <c r="H35" s="132">
        <v>10000</v>
      </c>
    </row>
    <row r="36" spans="1:8" s="129" customFormat="1" ht="21" customHeight="1">
      <c r="A36" s="531">
        <v>9</v>
      </c>
      <c r="B36" s="532" t="s">
        <v>1487</v>
      </c>
      <c r="C36" s="134">
        <v>31</v>
      </c>
      <c r="D36" s="134">
        <v>1</v>
      </c>
      <c r="E36" s="131" t="s">
        <v>2122</v>
      </c>
      <c r="F36" s="132">
        <v>458</v>
      </c>
      <c r="G36" s="132">
        <v>242</v>
      </c>
      <c r="H36" s="132">
        <v>20000</v>
      </c>
    </row>
    <row r="37" spans="1:8" s="129" customFormat="1" ht="42">
      <c r="A37" s="531"/>
      <c r="B37" s="532"/>
      <c r="C37" s="134">
        <v>32</v>
      </c>
      <c r="D37" s="134">
        <v>2</v>
      </c>
      <c r="E37" s="128" t="s">
        <v>3003</v>
      </c>
      <c r="F37" s="132">
        <v>181</v>
      </c>
      <c r="G37" s="132">
        <v>154</v>
      </c>
      <c r="H37" s="132">
        <v>10000</v>
      </c>
    </row>
    <row r="38" spans="1:8" s="129" customFormat="1" ht="42">
      <c r="A38" s="531"/>
      <c r="B38" s="532"/>
      <c r="C38" s="134">
        <v>33</v>
      </c>
      <c r="D38" s="134">
        <v>3</v>
      </c>
      <c r="E38" s="128" t="s">
        <v>3004</v>
      </c>
      <c r="F38" s="132">
        <v>595</v>
      </c>
      <c r="G38" s="132">
        <v>496</v>
      </c>
      <c r="H38" s="132">
        <v>50000</v>
      </c>
    </row>
    <row r="39" spans="1:8" s="129" customFormat="1" ht="42">
      <c r="A39" s="531"/>
      <c r="B39" s="532"/>
      <c r="C39" s="134">
        <v>34</v>
      </c>
      <c r="D39" s="134">
        <v>4</v>
      </c>
      <c r="E39" s="128" t="s">
        <v>2119</v>
      </c>
      <c r="F39" s="132">
        <v>173</v>
      </c>
      <c r="G39" s="132">
        <v>129</v>
      </c>
      <c r="H39" s="132">
        <v>10000</v>
      </c>
    </row>
    <row r="40" spans="1:8" s="129" customFormat="1" ht="63">
      <c r="A40" s="134">
        <v>10</v>
      </c>
      <c r="B40" s="128" t="s">
        <v>1498</v>
      </c>
      <c r="C40" s="134">
        <v>35</v>
      </c>
      <c r="D40" s="134">
        <v>1</v>
      </c>
      <c r="E40" s="128" t="s">
        <v>3005</v>
      </c>
      <c r="F40" s="132">
        <v>266</v>
      </c>
      <c r="G40" s="132">
        <v>188</v>
      </c>
      <c r="H40" s="132">
        <v>20000</v>
      </c>
    </row>
    <row r="41" spans="1:8" s="129" customFormat="1" ht="21" customHeight="1">
      <c r="A41" s="531">
        <v>11</v>
      </c>
      <c r="B41" s="532" t="s">
        <v>1502</v>
      </c>
      <c r="C41" s="134">
        <v>36</v>
      </c>
      <c r="D41" s="134">
        <v>1</v>
      </c>
      <c r="E41" s="128" t="s">
        <v>2250</v>
      </c>
      <c r="F41" s="132">
        <v>133</v>
      </c>
      <c r="G41" s="132">
        <v>133</v>
      </c>
      <c r="H41" s="132">
        <v>10000</v>
      </c>
    </row>
    <row r="42" spans="1:8" s="129" customFormat="1" ht="21" customHeight="1">
      <c r="A42" s="531"/>
      <c r="B42" s="532"/>
      <c r="C42" s="134">
        <v>37</v>
      </c>
      <c r="D42" s="134">
        <v>2</v>
      </c>
      <c r="E42" s="130" t="s">
        <v>1837</v>
      </c>
      <c r="F42" s="132">
        <v>641</v>
      </c>
      <c r="G42" s="132">
        <v>594</v>
      </c>
      <c r="H42" s="132">
        <v>60000</v>
      </c>
    </row>
    <row r="43" spans="1:8" s="129" customFormat="1" ht="21" customHeight="1">
      <c r="A43" s="531"/>
      <c r="B43" s="532"/>
      <c r="C43" s="134">
        <v>38</v>
      </c>
      <c r="D43" s="134">
        <v>3</v>
      </c>
      <c r="E43" s="128" t="s">
        <v>2245</v>
      </c>
      <c r="F43" s="132">
        <v>156</v>
      </c>
      <c r="G43" s="132">
        <v>152</v>
      </c>
      <c r="H43" s="132">
        <v>10000</v>
      </c>
    </row>
    <row r="44" spans="1:8" s="129" customFormat="1" ht="23.1" customHeight="1">
      <c r="A44" s="531">
        <v>12</v>
      </c>
      <c r="B44" s="532" t="s">
        <v>1509</v>
      </c>
      <c r="C44" s="134">
        <v>39</v>
      </c>
      <c r="D44" s="134">
        <v>1</v>
      </c>
      <c r="E44" s="128" t="s">
        <v>2395</v>
      </c>
      <c r="F44" s="132">
        <v>315</v>
      </c>
      <c r="G44" s="132">
        <v>315</v>
      </c>
      <c r="H44" s="132">
        <v>30000</v>
      </c>
    </row>
    <row r="45" spans="1:8" s="129" customFormat="1" ht="23.1" customHeight="1">
      <c r="A45" s="531"/>
      <c r="B45" s="532"/>
      <c r="C45" s="134">
        <v>40</v>
      </c>
      <c r="D45" s="134">
        <v>2</v>
      </c>
      <c r="E45" s="128" t="s">
        <v>2399</v>
      </c>
      <c r="F45" s="132">
        <v>237</v>
      </c>
      <c r="G45" s="132">
        <v>237</v>
      </c>
      <c r="H45" s="132">
        <v>20000</v>
      </c>
    </row>
    <row r="46" spans="1:8" s="129" customFormat="1" ht="21" customHeight="1">
      <c r="A46" s="531">
        <v>13</v>
      </c>
      <c r="B46" s="532" t="s">
        <v>1517</v>
      </c>
      <c r="C46" s="134">
        <v>41</v>
      </c>
      <c r="D46" s="134">
        <v>1</v>
      </c>
      <c r="E46" s="128" t="s">
        <v>1978</v>
      </c>
      <c r="F46" s="132">
        <v>193</v>
      </c>
      <c r="G46" s="132">
        <v>151</v>
      </c>
      <c r="H46" s="132">
        <v>10000</v>
      </c>
    </row>
    <row r="47" spans="1:8" s="129" customFormat="1" ht="42">
      <c r="A47" s="531"/>
      <c r="B47" s="532"/>
      <c r="C47" s="134">
        <v>42</v>
      </c>
      <c r="D47" s="134">
        <v>2</v>
      </c>
      <c r="E47" s="128" t="s">
        <v>1988</v>
      </c>
      <c r="F47" s="132">
        <v>291</v>
      </c>
      <c r="G47" s="132">
        <v>226</v>
      </c>
      <c r="H47" s="132">
        <v>20000</v>
      </c>
    </row>
    <row r="48" spans="1:8" s="129" customFormat="1">
      <c r="A48" s="531"/>
      <c r="B48" s="532"/>
      <c r="C48" s="134">
        <v>43</v>
      </c>
      <c r="D48" s="134">
        <v>3</v>
      </c>
      <c r="E48" s="128" t="s">
        <v>1991</v>
      </c>
      <c r="F48" s="132">
        <v>194</v>
      </c>
      <c r="G48" s="132">
        <v>107</v>
      </c>
      <c r="H48" s="132">
        <v>10000</v>
      </c>
    </row>
    <row r="49" spans="1:8" s="129" customFormat="1" ht="23.1" customHeight="1">
      <c r="A49" s="531">
        <v>14</v>
      </c>
      <c r="B49" s="533" t="s">
        <v>1547</v>
      </c>
      <c r="C49" s="134">
        <v>44</v>
      </c>
      <c r="D49" s="134">
        <v>1</v>
      </c>
      <c r="E49" s="128" t="s">
        <v>1871</v>
      </c>
      <c r="F49" s="132">
        <v>167</v>
      </c>
      <c r="G49" s="132">
        <v>159</v>
      </c>
      <c r="H49" s="132">
        <v>10000</v>
      </c>
    </row>
    <row r="50" spans="1:8" s="129" customFormat="1" ht="23.1" customHeight="1">
      <c r="A50" s="531"/>
      <c r="B50" s="533"/>
      <c r="C50" s="134">
        <v>45</v>
      </c>
      <c r="D50" s="134">
        <v>2</v>
      </c>
      <c r="E50" s="131" t="s">
        <v>1874</v>
      </c>
      <c r="F50" s="132">
        <v>142</v>
      </c>
      <c r="G50" s="132">
        <v>114</v>
      </c>
      <c r="H50" s="132">
        <v>10000</v>
      </c>
    </row>
    <row r="51" spans="1:8" s="129" customFormat="1" ht="42">
      <c r="A51" s="134">
        <v>15</v>
      </c>
      <c r="B51" s="128" t="s">
        <v>1555</v>
      </c>
      <c r="C51" s="134">
        <v>46</v>
      </c>
      <c r="D51" s="134">
        <v>1</v>
      </c>
      <c r="E51" s="128" t="s">
        <v>3006</v>
      </c>
      <c r="F51" s="132">
        <v>108</v>
      </c>
      <c r="G51" s="132">
        <v>108</v>
      </c>
      <c r="H51" s="132">
        <v>10000</v>
      </c>
    </row>
    <row r="52" spans="1:8" s="129" customFormat="1" ht="42">
      <c r="A52" s="134">
        <v>16</v>
      </c>
      <c r="B52" s="128" t="s">
        <v>1600</v>
      </c>
      <c r="C52" s="134">
        <v>47</v>
      </c>
      <c r="D52" s="134">
        <v>1</v>
      </c>
      <c r="E52" s="128" t="s">
        <v>2080</v>
      </c>
      <c r="F52" s="132">
        <v>613</v>
      </c>
      <c r="G52" s="132">
        <v>609</v>
      </c>
      <c r="H52" s="132">
        <v>60000</v>
      </c>
    </row>
    <row r="53" spans="1:8" s="129" customFormat="1" ht="21" customHeight="1">
      <c r="A53" s="134">
        <v>17</v>
      </c>
      <c r="B53" s="128" t="s">
        <v>1640</v>
      </c>
      <c r="C53" s="134">
        <v>48</v>
      </c>
      <c r="D53" s="134">
        <v>1</v>
      </c>
      <c r="E53" s="128" t="s">
        <v>2175</v>
      </c>
      <c r="F53" s="132">
        <v>134</v>
      </c>
      <c r="G53" s="132">
        <v>115</v>
      </c>
      <c r="H53" s="132">
        <v>10000</v>
      </c>
    </row>
    <row r="54" spans="1:8" s="129" customFormat="1" ht="21" customHeight="1">
      <c r="A54" s="531">
        <v>18</v>
      </c>
      <c r="B54" s="529" t="s">
        <v>1651</v>
      </c>
      <c r="C54" s="134">
        <v>49</v>
      </c>
      <c r="D54" s="134">
        <v>1</v>
      </c>
      <c r="E54" s="128" t="s">
        <v>2200</v>
      </c>
      <c r="F54" s="132">
        <v>403</v>
      </c>
      <c r="G54" s="132">
        <v>346</v>
      </c>
      <c r="H54" s="132">
        <v>30000</v>
      </c>
    </row>
    <row r="55" spans="1:8" s="129" customFormat="1" ht="21" customHeight="1">
      <c r="A55" s="531"/>
      <c r="B55" s="530"/>
      <c r="C55" s="134">
        <v>50</v>
      </c>
      <c r="D55" s="134">
        <v>2</v>
      </c>
      <c r="E55" s="128" t="s">
        <v>3085</v>
      </c>
      <c r="F55" s="132">
        <v>140</v>
      </c>
      <c r="G55" s="132">
        <v>110</v>
      </c>
      <c r="H55" s="132">
        <v>10000</v>
      </c>
    </row>
    <row r="56" spans="1:8" s="129" customFormat="1" ht="21" customHeight="1">
      <c r="A56" s="531">
        <v>19</v>
      </c>
      <c r="B56" s="532" t="s">
        <v>1678</v>
      </c>
      <c r="C56" s="134">
        <v>51</v>
      </c>
      <c r="D56" s="134">
        <v>1</v>
      </c>
      <c r="E56" s="128" t="s">
        <v>2266</v>
      </c>
      <c r="F56" s="132">
        <v>100</v>
      </c>
      <c r="G56" s="132">
        <v>100</v>
      </c>
      <c r="H56" s="132">
        <v>10000</v>
      </c>
    </row>
    <row r="57" spans="1:8" s="129" customFormat="1" ht="21" customHeight="1">
      <c r="A57" s="531"/>
      <c r="B57" s="532"/>
      <c r="C57" s="134">
        <v>52</v>
      </c>
      <c r="D57" s="134">
        <v>2</v>
      </c>
      <c r="E57" s="128" t="s">
        <v>2271</v>
      </c>
      <c r="F57" s="132">
        <v>328</v>
      </c>
      <c r="G57" s="132">
        <v>278</v>
      </c>
      <c r="H57" s="132">
        <v>30000</v>
      </c>
    </row>
    <row r="58" spans="1:8" s="129" customFormat="1">
      <c r="A58" s="134">
        <v>20</v>
      </c>
      <c r="B58" s="131" t="s">
        <v>1687</v>
      </c>
      <c r="C58" s="134">
        <v>53</v>
      </c>
      <c r="D58" s="134">
        <v>1</v>
      </c>
      <c r="E58" s="131" t="s">
        <v>2284</v>
      </c>
      <c r="F58" s="132">
        <v>419</v>
      </c>
      <c r="G58" s="132">
        <v>395</v>
      </c>
      <c r="H58" s="132">
        <v>40000</v>
      </c>
    </row>
    <row r="59" spans="1:8" s="129" customFormat="1" ht="42">
      <c r="A59" s="531">
        <v>21</v>
      </c>
      <c r="B59" s="532" t="s">
        <v>2463</v>
      </c>
      <c r="C59" s="134">
        <v>54</v>
      </c>
      <c r="D59" s="134">
        <v>1</v>
      </c>
      <c r="E59" s="128" t="s">
        <v>2464</v>
      </c>
      <c r="F59" s="132">
        <v>657</v>
      </c>
      <c r="G59" s="132">
        <v>630</v>
      </c>
      <c r="H59" s="132">
        <v>60000</v>
      </c>
    </row>
    <row r="60" spans="1:8" s="129" customFormat="1">
      <c r="A60" s="531"/>
      <c r="B60" s="532"/>
      <c r="C60" s="134">
        <v>55</v>
      </c>
      <c r="D60" s="134">
        <v>2</v>
      </c>
      <c r="E60" s="128" t="s">
        <v>2288</v>
      </c>
      <c r="F60" s="132">
        <v>102</v>
      </c>
      <c r="G60" s="132">
        <v>100</v>
      </c>
      <c r="H60" s="132">
        <v>10000</v>
      </c>
    </row>
    <row r="61" spans="1:8" s="129" customFormat="1" ht="42">
      <c r="A61" s="134">
        <v>22</v>
      </c>
      <c r="B61" s="128" t="s">
        <v>1695</v>
      </c>
      <c r="C61" s="134">
        <v>56</v>
      </c>
      <c r="D61" s="134">
        <v>1</v>
      </c>
      <c r="E61" s="128" t="s">
        <v>2298</v>
      </c>
      <c r="F61" s="132">
        <v>185</v>
      </c>
      <c r="G61" s="132">
        <v>153</v>
      </c>
      <c r="H61" s="132">
        <v>10000</v>
      </c>
    </row>
    <row r="62" spans="1:8" s="129" customFormat="1" ht="42">
      <c r="A62" s="134">
        <v>23</v>
      </c>
      <c r="B62" s="128" t="s">
        <v>1711</v>
      </c>
      <c r="C62" s="134">
        <v>57</v>
      </c>
      <c r="D62" s="134">
        <v>1</v>
      </c>
      <c r="E62" s="128" t="s">
        <v>2338</v>
      </c>
      <c r="F62" s="133">
        <v>275</v>
      </c>
      <c r="G62" s="133">
        <v>220</v>
      </c>
      <c r="H62" s="132">
        <v>20000</v>
      </c>
    </row>
    <row r="63" spans="1:8">
      <c r="B63" s="1" t="s">
        <v>3010</v>
      </c>
      <c r="E63" s="26" t="s">
        <v>86</v>
      </c>
      <c r="F63" s="139">
        <f>SUM(F6:F62)</f>
        <v>16117</v>
      </c>
      <c r="G63" s="139">
        <f>SUM(G6:G62)</f>
        <v>13901</v>
      </c>
      <c r="H63" s="139">
        <f>SUM(H6:H62)</f>
        <v>1250000</v>
      </c>
    </row>
    <row r="64" spans="1:8">
      <c r="B64" s="1" t="s">
        <v>3011</v>
      </c>
    </row>
    <row r="65" spans="2:8">
      <c r="B65" s="1" t="s">
        <v>3012</v>
      </c>
      <c r="H65" s="175"/>
    </row>
    <row r="66" spans="2:8">
      <c r="B66" s="209" t="s">
        <v>3007</v>
      </c>
    </row>
  </sheetData>
  <mergeCells count="2071">
    <mergeCell ref="B3:H3"/>
    <mergeCell ref="O3:V3"/>
    <mergeCell ref="W3:AD3"/>
    <mergeCell ref="AE3:AL3"/>
    <mergeCell ref="AM3:AT3"/>
    <mergeCell ref="AU3:BB3"/>
    <mergeCell ref="EU3:FB3"/>
    <mergeCell ref="FC3:FJ3"/>
    <mergeCell ref="FK3:FR3"/>
    <mergeCell ref="FS3:FZ3"/>
    <mergeCell ref="GA3:GH3"/>
    <mergeCell ref="GI3:GP3"/>
    <mergeCell ref="CY3:DF3"/>
    <mergeCell ref="DG3:DN3"/>
    <mergeCell ref="DO3:DV3"/>
    <mergeCell ref="DW3:ED3"/>
    <mergeCell ref="EE3:EL3"/>
    <mergeCell ref="EM3:ET3"/>
    <mergeCell ref="BC3:BJ3"/>
    <mergeCell ref="BK3:BR3"/>
    <mergeCell ref="BS3:BZ3"/>
    <mergeCell ref="CA3:CH3"/>
    <mergeCell ref="CI3:CP3"/>
    <mergeCell ref="CQ3:CX3"/>
    <mergeCell ref="KI3:KP3"/>
    <mergeCell ref="KQ3:KX3"/>
    <mergeCell ref="KY3:LF3"/>
    <mergeCell ref="LG3:LN3"/>
    <mergeCell ref="LO3:LV3"/>
    <mergeCell ref="LW3:MD3"/>
    <mergeCell ref="IM3:IT3"/>
    <mergeCell ref="IU3:JB3"/>
    <mergeCell ref="JC3:JJ3"/>
    <mergeCell ref="JK3:JR3"/>
    <mergeCell ref="JS3:JZ3"/>
    <mergeCell ref="KA3:KH3"/>
    <mergeCell ref="GQ3:GX3"/>
    <mergeCell ref="GY3:HF3"/>
    <mergeCell ref="HG3:HN3"/>
    <mergeCell ref="HO3:HV3"/>
    <mergeCell ref="HW3:ID3"/>
    <mergeCell ref="IE3:IL3"/>
    <mergeCell ref="PW3:QD3"/>
    <mergeCell ref="QE3:QL3"/>
    <mergeCell ref="QM3:QT3"/>
    <mergeCell ref="QU3:RB3"/>
    <mergeCell ref="RC3:RJ3"/>
    <mergeCell ref="RK3:RR3"/>
    <mergeCell ref="OA3:OH3"/>
    <mergeCell ref="OI3:OP3"/>
    <mergeCell ref="OQ3:OX3"/>
    <mergeCell ref="OY3:PF3"/>
    <mergeCell ref="PG3:PN3"/>
    <mergeCell ref="PO3:PV3"/>
    <mergeCell ref="ME3:ML3"/>
    <mergeCell ref="MM3:MT3"/>
    <mergeCell ref="MU3:NB3"/>
    <mergeCell ref="NC3:NJ3"/>
    <mergeCell ref="NK3:NR3"/>
    <mergeCell ref="NS3:NZ3"/>
    <mergeCell ref="VK3:VR3"/>
    <mergeCell ref="VS3:VZ3"/>
    <mergeCell ref="WA3:WH3"/>
    <mergeCell ref="WI3:WP3"/>
    <mergeCell ref="WQ3:WX3"/>
    <mergeCell ref="WY3:XF3"/>
    <mergeCell ref="TO3:TV3"/>
    <mergeCell ref="TW3:UD3"/>
    <mergeCell ref="UE3:UL3"/>
    <mergeCell ref="UM3:UT3"/>
    <mergeCell ref="UU3:VB3"/>
    <mergeCell ref="VC3:VJ3"/>
    <mergeCell ref="RS3:RZ3"/>
    <mergeCell ref="SA3:SH3"/>
    <mergeCell ref="SI3:SP3"/>
    <mergeCell ref="SQ3:SX3"/>
    <mergeCell ref="SY3:TF3"/>
    <mergeCell ref="TG3:TN3"/>
    <mergeCell ref="AAY3:ABF3"/>
    <mergeCell ref="ABG3:ABN3"/>
    <mergeCell ref="ABO3:ABV3"/>
    <mergeCell ref="ABW3:ACD3"/>
    <mergeCell ref="ACE3:ACL3"/>
    <mergeCell ref="ACM3:ACT3"/>
    <mergeCell ref="ZC3:ZJ3"/>
    <mergeCell ref="ZK3:ZR3"/>
    <mergeCell ref="ZS3:ZZ3"/>
    <mergeCell ref="AAA3:AAH3"/>
    <mergeCell ref="AAI3:AAP3"/>
    <mergeCell ref="AAQ3:AAX3"/>
    <mergeCell ref="XG3:XN3"/>
    <mergeCell ref="XO3:XV3"/>
    <mergeCell ref="XW3:YD3"/>
    <mergeCell ref="YE3:YL3"/>
    <mergeCell ref="YM3:YT3"/>
    <mergeCell ref="YU3:ZB3"/>
    <mergeCell ref="AGM3:AGT3"/>
    <mergeCell ref="AGU3:AHB3"/>
    <mergeCell ref="AHC3:AHJ3"/>
    <mergeCell ref="AHK3:AHR3"/>
    <mergeCell ref="AHS3:AHZ3"/>
    <mergeCell ref="AIA3:AIH3"/>
    <mergeCell ref="AEQ3:AEX3"/>
    <mergeCell ref="AEY3:AFF3"/>
    <mergeCell ref="AFG3:AFN3"/>
    <mergeCell ref="AFO3:AFV3"/>
    <mergeCell ref="AFW3:AGD3"/>
    <mergeCell ref="AGE3:AGL3"/>
    <mergeCell ref="ACU3:ADB3"/>
    <mergeCell ref="ADC3:ADJ3"/>
    <mergeCell ref="ADK3:ADR3"/>
    <mergeCell ref="ADS3:ADZ3"/>
    <mergeCell ref="AEA3:AEH3"/>
    <mergeCell ref="AEI3:AEP3"/>
    <mergeCell ref="AMA3:AMH3"/>
    <mergeCell ref="AMI3:AMP3"/>
    <mergeCell ref="AMQ3:AMX3"/>
    <mergeCell ref="AMY3:ANF3"/>
    <mergeCell ref="ANG3:ANN3"/>
    <mergeCell ref="ANO3:ANV3"/>
    <mergeCell ref="AKE3:AKL3"/>
    <mergeCell ref="AKM3:AKT3"/>
    <mergeCell ref="AKU3:ALB3"/>
    <mergeCell ref="ALC3:ALJ3"/>
    <mergeCell ref="ALK3:ALR3"/>
    <mergeCell ref="ALS3:ALZ3"/>
    <mergeCell ref="AII3:AIP3"/>
    <mergeCell ref="AIQ3:AIX3"/>
    <mergeCell ref="AIY3:AJF3"/>
    <mergeCell ref="AJG3:AJN3"/>
    <mergeCell ref="AJO3:AJV3"/>
    <mergeCell ref="AJW3:AKD3"/>
    <mergeCell ref="ARO3:ARV3"/>
    <mergeCell ref="ARW3:ASD3"/>
    <mergeCell ref="ASE3:ASL3"/>
    <mergeCell ref="ASM3:AST3"/>
    <mergeCell ref="ASU3:ATB3"/>
    <mergeCell ref="ATC3:ATJ3"/>
    <mergeCell ref="APS3:APZ3"/>
    <mergeCell ref="AQA3:AQH3"/>
    <mergeCell ref="AQI3:AQP3"/>
    <mergeCell ref="AQQ3:AQX3"/>
    <mergeCell ref="AQY3:ARF3"/>
    <mergeCell ref="ARG3:ARN3"/>
    <mergeCell ref="ANW3:AOD3"/>
    <mergeCell ref="AOE3:AOL3"/>
    <mergeCell ref="AOM3:AOT3"/>
    <mergeCell ref="AOU3:APB3"/>
    <mergeCell ref="APC3:APJ3"/>
    <mergeCell ref="APK3:APR3"/>
    <mergeCell ref="AXC3:AXJ3"/>
    <mergeCell ref="AXK3:AXR3"/>
    <mergeCell ref="AXS3:AXZ3"/>
    <mergeCell ref="AYA3:AYH3"/>
    <mergeCell ref="AYI3:AYP3"/>
    <mergeCell ref="AYQ3:AYX3"/>
    <mergeCell ref="AVG3:AVN3"/>
    <mergeCell ref="AVO3:AVV3"/>
    <mergeCell ref="AVW3:AWD3"/>
    <mergeCell ref="AWE3:AWL3"/>
    <mergeCell ref="AWM3:AWT3"/>
    <mergeCell ref="AWU3:AXB3"/>
    <mergeCell ref="ATK3:ATR3"/>
    <mergeCell ref="ATS3:ATZ3"/>
    <mergeCell ref="AUA3:AUH3"/>
    <mergeCell ref="AUI3:AUP3"/>
    <mergeCell ref="AUQ3:AUX3"/>
    <mergeCell ref="AUY3:AVF3"/>
    <mergeCell ref="BCQ3:BCX3"/>
    <mergeCell ref="BCY3:BDF3"/>
    <mergeCell ref="BDG3:BDN3"/>
    <mergeCell ref="BDO3:BDV3"/>
    <mergeCell ref="BDW3:BED3"/>
    <mergeCell ref="BEE3:BEL3"/>
    <mergeCell ref="BAU3:BBB3"/>
    <mergeCell ref="BBC3:BBJ3"/>
    <mergeCell ref="BBK3:BBR3"/>
    <mergeCell ref="BBS3:BBZ3"/>
    <mergeCell ref="BCA3:BCH3"/>
    <mergeCell ref="BCI3:BCP3"/>
    <mergeCell ref="AYY3:AZF3"/>
    <mergeCell ref="AZG3:AZN3"/>
    <mergeCell ref="AZO3:AZV3"/>
    <mergeCell ref="AZW3:BAD3"/>
    <mergeCell ref="BAE3:BAL3"/>
    <mergeCell ref="BAM3:BAT3"/>
    <mergeCell ref="BIE3:BIL3"/>
    <mergeCell ref="BIM3:BIT3"/>
    <mergeCell ref="BIU3:BJB3"/>
    <mergeCell ref="BJC3:BJJ3"/>
    <mergeCell ref="BJK3:BJR3"/>
    <mergeCell ref="BJS3:BJZ3"/>
    <mergeCell ref="BGI3:BGP3"/>
    <mergeCell ref="BGQ3:BGX3"/>
    <mergeCell ref="BGY3:BHF3"/>
    <mergeCell ref="BHG3:BHN3"/>
    <mergeCell ref="BHO3:BHV3"/>
    <mergeCell ref="BHW3:BID3"/>
    <mergeCell ref="BEM3:BET3"/>
    <mergeCell ref="BEU3:BFB3"/>
    <mergeCell ref="BFC3:BFJ3"/>
    <mergeCell ref="BFK3:BFR3"/>
    <mergeCell ref="BFS3:BFZ3"/>
    <mergeCell ref="BGA3:BGH3"/>
    <mergeCell ref="BNS3:BNZ3"/>
    <mergeCell ref="BOA3:BOH3"/>
    <mergeCell ref="BOI3:BOP3"/>
    <mergeCell ref="BOQ3:BOX3"/>
    <mergeCell ref="BOY3:BPF3"/>
    <mergeCell ref="BPG3:BPN3"/>
    <mergeCell ref="BLW3:BMD3"/>
    <mergeCell ref="BME3:BML3"/>
    <mergeCell ref="BMM3:BMT3"/>
    <mergeCell ref="BMU3:BNB3"/>
    <mergeCell ref="BNC3:BNJ3"/>
    <mergeCell ref="BNK3:BNR3"/>
    <mergeCell ref="BKA3:BKH3"/>
    <mergeCell ref="BKI3:BKP3"/>
    <mergeCell ref="BKQ3:BKX3"/>
    <mergeCell ref="BKY3:BLF3"/>
    <mergeCell ref="BLG3:BLN3"/>
    <mergeCell ref="BLO3:BLV3"/>
    <mergeCell ref="BTG3:BTN3"/>
    <mergeCell ref="BTO3:BTV3"/>
    <mergeCell ref="BTW3:BUD3"/>
    <mergeCell ref="BUE3:BUL3"/>
    <mergeCell ref="BUM3:BUT3"/>
    <mergeCell ref="BUU3:BVB3"/>
    <mergeCell ref="BRK3:BRR3"/>
    <mergeCell ref="BRS3:BRZ3"/>
    <mergeCell ref="BSA3:BSH3"/>
    <mergeCell ref="BSI3:BSP3"/>
    <mergeCell ref="BSQ3:BSX3"/>
    <mergeCell ref="BSY3:BTF3"/>
    <mergeCell ref="BPO3:BPV3"/>
    <mergeCell ref="BPW3:BQD3"/>
    <mergeCell ref="BQE3:BQL3"/>
    <mergeCell ref="BQM3:BQT3"/>
    <mergeCell ref="BQU3:BRB3"/>
    <mergeCell ref="BRC3:BRJ3"/>
    <mergeCell ref="BYU3:BZB3"/>
    <mergeCell ref="BZC3:BZJ3"/>
    <mergeCell ref="BZK3:BZR3"/>
    <mergeCell ref="BZS3:BZZ3"/>
    <mergeCell ref="CAA3:CAH3"/>
    <mergeCell ref="CAI3:CAP3"/>
    <mergeCell ref="BWY3:BXF3"/>
    <mergeCell ref="BXG3:BXN3"/>
    <mergeCell ref="BXO3:BXV3"/>
    <mergeCell ref="BXW3:BYD3"/>
    <mergeCell ref="BYE3:BYL3"/>
    <mergeCell ref="BYM3:BYT3"/>
    <mergeCell ref="BVC3:BVJ3"/>
    <mergeCell ref="BVK3:BVR3"/>
    <mergeCell ref="BVS3:BVZ3"/>
    <mergeCell ref="BWA3:BWH3"/>
    <mergeCell ref="BWI3:BWP3"/>
    <mergeCell ref="BWQ3:BWX3"/>
    <mergeCell ref="CEI3:CEP3"/>
    <mergeCell ref="CEQ3:CEX3"/>
    <mergeCell ref="CEY3:CFF3"/>
    <mergeCell ref="CFG3:CFN3"/>
    <mergeCell ref="CFO3:CFV3"/>
    <mergeCell ref="CFW3:CGD3"/>
    <mergeCell ref="CCM3:CCT3"/>
    <mergeCell ref="CCU3:CDB3"/>
    <mergeCell ref="CDC3:CDJ3"/>
    <mergeCell ref="CDK3:CDR3"/>
    <mergeCell ref="CDS3:CDZ3"/>
    <mergeCell ref="CEA3:CEH3"/>
    <mergeCell ref="CAQ3:CAX3"/>
    <mergeCell ref="CAY3:CBF3"/>
    <mergeCell ref="CBG3:CBN3"/>
    <mergeCell ref="CBO3:CBV3"/>
    <mergeCell ref="CBW3:CCD3"/>
    <mergeCell ref="CCE3:CCL3"/>
    <mergeCell ref="CJW3:CKD3"/>
    <mergeCell ref="CKE3:CKL3"/>
    <mergeCell ref="CKM3:CKT3"/>
    <mergeCell ref="CKU3:CLB3"/>
    <mergeCell ref="CLC3:CLJ3"/>
    <mergeCell ref="CLK3:CLR3"/>
    <mergeCell ref="CIA3:CIH3"/>
    <mergeCell ref="CII3:CIP3"/>
    <mergeCell ref="CIQ3:CIX3"/>
    <mergeCell ref="CIY3:CJF3"/>
    <mergeCell ref="CJG3:CJN3"/>
    <mergeCell ref="CJO3:CJV3"/>
    <mergeCell ref="CGE3:CGL3"/>
    <mergeCell ref="CGM3:CGT3"/>
    <mergeCell ref="CGU3:CHB3"/>
    <mergeCell ref="CHC3:CHJ3"/>
    <mergeCell ref="CHK3:CHR3"/>
    <mergeCell ref="CHS3:CHZ3"/>
    <mergeCell ref="CPK3:CPR3"/>
    <mergeCell ref="CPS3:CPZ3"/>
    <mergeCell ref="CQA3:CQH3"/>
    <mergeCell ref="CQI3:CQP3"/>
    <mergeCell ref="CQQ3:CQX3"/>
    <mergeCell ref="CQY3:CRF3"/>
    <mergeCell ref="CNO3:CNV3"/>
    <mergeCell ref="CNW3:COD3"/>
    <mergeCell ref="COE3:COL3"/>
    <mergeCell ref="COM3:COT3"/>
    <mergeCell ref="COU3:CPB3"/>
    <mergeCell ref="CPC3:CPJ3"/>
    <mergeCell ref="CLS3:CLZ3"/>
    <mergeCell ref="CMA3:CMH3"/>
    <mergeCell ref="CMI3:CMP3"/>
    <mergeCell ref="CMQ3:CMX3"/>
    <mergeCell ref="CMY3:CNF3"/>
    <mergeCell ref="CNG3:CNN3"/>
    <mergeCell ref="CUY3:CVF3"/>
    <mergeCell ref="CVG3:CVN3"/>
    <mergeCell ref="CVO3:CVV3"/>
    <mergeCell ref="CVW3:CWD3"/>
    <mergeCell ref="CWE3:CWL3"/>
    <mergeCell ref="CWM3:CWT3"/>
    <mergeCell ref="CTC3:CTJ3"/>
    <mergeCell ref="CTK3:CTR3"/>
    <mergeCell ref="CTS3:CTZ3"/>
    <mergeCell ref="CUA3:CUH3"/>
    <mergeCell ref="CUI3:CUP3"/>
    <mergeCell ref="CUQ3:CUX3"/>
    <mergeCell ref="CRG3:CRN3"/>
    <mergeCell ref="CRO3:CRV3"/>
    <mergeCell ref="CRW3:CSD3"/>
    <mergeCell ref="CSE3:CSL3"/>
    <mergeCell ref="CSM3:CST3"/>
    <mergeCell ref="CSU3:CTB3"/>
    <mergeCell ref="DAM3:DAT3"/>
    <mergeCell ref="DAU3:DBB3"/>
    <mergeCell ref="DBC3:DBJ3"/>
    <mergeCell ref="DBK3:DBR3"/>
    <mergeCell ref="DBS3:DBZ3"/>
    <mergeCell ref="DCA3:DCH3"/>
    <mergeCell ref="CYQ3:CYX3"/>
    <mergeCell ref="CYY3:CZF3"/>
    <mergeCell ref="CZG3:CZN3"/>
    <mergeCell ref="CZO3:CZV3"/>
    <mergeCell ref="CZW3:DAD3"/>
    <mergeCell ref="DAE3:DAL3"/>
    <mergeCell ref="CWU3:CXB3"/>
    <mergeCell ref="CXC3:CXJ3"/>
    <mergeCell ref="CXK3:CXR3"/>
    <mergeCell ref="CXS3:CXZ3"/>
    <mergeCell ref="CYA3:CYH3"/>
    <mergeCell ref="CYI3:CYP3"/>
    <mergeCell ref="DGA3:DGH3"/>
    <mergeCell ref="DGI3:DGP3"/>
    <mergeCell ref="DGQ3:DGX3"/>
    <mergeCell ref="DGY3:DHF3"/>
    <mergeCell ref="DHG3:DHN3"/>
    <mergeCell ref="DHO3:DHV3"/>
    <mergeCell ref="DEE3:DEL3"/>
    <mergeCell ref="DEM3:DET3"/>
    <mergeCell ref="DEU3:DFB3"/>
    <mergeCell ref="DFC3:DFJ3"/>
    <mergeCell ref="DFK3:DFR3"/>
    <mergeCell ref="DFS3:DFZ3"/>
    <mergeCell ref="DCI3:DCP3"/>
    <mergeCell ref="DCQ3:DCX3"/>
    <mergeCell ref="DCY3:DDF3"/>
    <mergeCell ref="DDG3:DDN3"/>
    <mergeCell ref="DDO3:DDV3"/>
    <mergeCell ref="DDW3:DED3"/>
    <mergeCell ref="DLO3:DLV3"/>
    <mergeCell ref="DLW3:DMD3"/>
    <mergeCell ref="DME3:DML3"/>
    <mergeCell ref="DMM3:DMT3"/>
    <mergeCell ref="DMU3:DNB3"/>
    <mergeCell ref="DNC3:DNJ3"/>
    <mergeCell ref="DJS3:DJZ3"/>
    <mergeCell ref="DKA3:DKH3"/>
    <mergeCell ref="DKI3:DKP3"/>
    <mergeCell ref="DKQ3:DKX3"/>
    <mergeCell ref="DKY3:DLF3"/>
    <mergeCell ref="DLG3:DLN3"/>
    <mergeCell ref="DHW3:DID3"/>
    <mergeCell ref="DIE3:DIL3"/>
    <mergeCell ref="DIM3:DIT3"/>
    <mergeCell ref="DIU3:DJB3"/>
    <mergeCell ref="DJC3:DJJ3"/>
    <mergeCell ref="DJK3:DJR3"/>
    <mergeCell ref="DRC3:DRJ3"/>
    <mergeCell ref="DRK3:DRR3"/>
    <mergeCell ref="DRS3:DRZ3"/>
    <mergeCell ref="DSA3:DSH3"/>
    <mergeCell ref="DSI3:DSP3"/>
    <mergeCell ref="DSQ3:DSX3"/>
    <mergeCell ref="DPG3:DPN3"/>
    <mergeCell ref="DPO3:DPV3"/>
    <mergeCell ref="DPW3:DQD3"/>
    <mergeCell ref="DQE3:DQL3"/>
    <mergeCell ref="DQM3:DQT3"/>
    <mergeCell ref="DQU3:DRB3"/>
    <mergeCell ref="DNK3:DNR3"/>
    <mergeCell ref="DNS3:DNZ3"/>
    <mergeCell ref="DOA3:DOH3"/>
    <mergeCell ref="DOI3:DOP3"/>
    <mergeCell ref="DOQ3:DOX3"/>
    <mergeCell ref="DOY3:DPF3"/>
    <mergeCell ref="DWQ3:DWX3"/>
    <mergeCell ref="DWY3:DXF3"/>
    <mergeCell ref="DXG3:DXN3"/>
    <mergeCell ref="DXO3:DXV3"/>
    <mergeCell ref="DXW3:DYD3"/>
    <mergeCell ref="DYE3:DYL3"/>
    <mergeCell ref="DUU3:DVB3"/>
    <mergeCell ref="DVC3:DVJ3"/>
    <mergeCell ref="DVK3:DVR3"/>
    <mergeCell ref="DVS3:DVZ3"/>
    <mergeCell ref="DWA3:DWH3"/>
    <mergeCell ref="DWI3:DWP3"/>
    <mergeCell ref="DSY3:DTF3"/>
    <mergeCell ref="DTG3:DTN3"/>
    <mergeCell ref="DTO3:DTV3"/>
    <mergeCell ref="DTW3:DUD3"/>
    <mergeCell ref="DUE3:DUL3"/>
    <mergeCell ref="DUM3:DUT3"/>
    <mergeCell ref="ECE3:ECL3"/>
    <mergeCell ref="ECM3:ECT3"/>
    <mergeCell ref="ECU3:EDB3"/>
    <mergeCell ref="EDC3:EDJ3"/>
    <mergeCell ref="EDK3:EDR3"/>
    <mergeCell ref="EDS3:EDZ3"/>
    <mergeCell ref="EAI3:EAP3"/>
    <mergeCell ref="EAQ3:EAX3"/>
    <mergeCell ref="EAY3:EBF3"/>
    <mergeCell ref="EBG3:EBN3"/>
    <mergeCell ref="EBO3:EBV3"/>
    <mergeCell ref="EBW3:ECD3"/>
    <mergeCell ref="DYM3:DYT3"/>
    <mergeCell ref="DYU3:DZB3"/>
    <mergeCell ref="DZC3:DZJ3"/>
    <mergeCell ref="DZK3:DZR3"/>
    <mergeCell ref="DZS3:DZZ3"/>
    <mergeCell ref="EAA3:EAH3"/>
    <mergeCell ref="EHS3:EHZ3"/>
    <mergeCell ref="EIA3:EIH3"/>
    <mergeCell ref="EII3:EIP3"/>
    <mergeCell ref="EIQ3:EIX3"/>
    <mergeCell ref="EIY3:EJF3"/>
    <mergeCell ref="EJG3:EJN3"/>
    <mergeCell ref="EFW3:EGD3"/>
    <mergeCell ref="EGE3:EGL3"/>
    <mergeCell ref="EGM3:EGT3"/>
    <mergeCell ref="EGU3:EHB3"/>
    <mergeCell ref="EHC3:EHJ3"/>
    <mergeCell ref="EHK3:EHR3"/>
    <mergeCell ref="EEA3:EEH3"/>
    <mergeCell ref="EEI3:EEP3"/>
    <mergeCell ref="EEQ3:EEX3"/>
    <mergeCell ref="EEY3:EFF3"/>
    <mergeCell ref="EFG3:EFN3"/>
    <mergeCell ref="EFO3:EFV3"/>
    <mergeCell ref="ENG3:ENN3"/>
    <mergeCell ref="ENO3:ENV3"/>
    <mergeCell ref="ENW3:EOD3"/>
    <mergeCell ref="EOE3:EOL3"/>
    <mergeCell ref="EOM3:EOT3"/>
    <mergeCell ref="EOU3:EPB3"/>
    <mergeCell ref="ELK3:ELR3"/>
    <mergeCell ref="ELS3:ELZ3"/>
    <mergeCell ref="EMA3:EMH3"/>
    <mergeCell ref="EMI3:EMP3"/>
    <mergeCell ref="EMQ3:EMX3"/>
    <mergeCell ref="EMY3:ENF3"/>
    <mergeCell ref="EJO3:EJV3"/>
    <mergeCell ref="EJW3:EKD3"/>
    <mergeCell ref="EKE3:EKL3"/>
    <mergeCell ref="EKM3:EKT3"/>
    <mergeCell ref="EKU3:ELB3"/>
    <mergeCell ref="ELC3:ELJ3"/>
    <mergeCell ref="ESU3:ETB3"/>
    <mergeCell ref="ETC3:ETJ3"/>
    <mergeCell ref="ETK3:ETR3"/>
    <mergeCell ref="ETS3:ETZ3"/>
    <mergeCell ref="EUA3:EUH3"/>
    <mergeCell ref="EUI3:EUP3"/>
    <mergeCell ref="EQY3:ERF3"/>
    <mergeCell ref="ERG3:ERN3"/>
    <mergeCell ref="ERO3:ERV3"/>
    <mergeCell ref="ERW3:ESD3"/>
    <mergeCell ref="ESE3:ESL3"/>
    <mergeCell ref="ESM3:EST3"/>
    <mergeCell ref="EPC3:EPJ3"/>
    <mergeCell ref="EPK3:EPR3"/>
    <mergeCell ref="EPS3:EPZ3"/>
    <mergeCell ref="EQA3:EQH3"/>
    <mergeCell ref="EQI3:EQP3"/>
    <mergeCell ref="EQQ3:EQX3"/>
    <mergeCell ref="EYI3:EYP3"/>
    <mergeCell ref="EYQ3:EYX3"/>
    <mergeCell ref="EYY3:EZF3"/>
    <mergeCell ref="EZG3:EZN3"/>
    <mergeCell ref="EZO3:EZV3"/>
    <mergeCell ref="EZW3:FAD3"/>
    <mergeCell ref="EWM3:EWT3"/>
    <mergeCell ref="EWU3:EXB3"/>
    <mergeCell ref="EXC3:EXJ3"/>
    <mergeCell ref="EXK3:EXR3"/>
    <mergeCell ref="EXS3:EXZ3"/>
    <mergeCell ref="EYA3:EYH3"/>
    <mergeCell ref="EUQ3:EUX3"/>
    <mergeCell ref="EUY3:EVF3"/>
    <mergeCell ref="EVG3:EVN3"/>
    <mergeCell ref="EVO3:EVV3"/>
    <mergeCell ref="EVW3:EWD3"/>
    <mergeCell ref="EWE3:EWL3"/>
    <mergeCell ref="FDW3:FED3"/>
    <mergeCell ref="FEE3:FEL3"/>
    <mergeCell ref="FEM3:FET3"/>
    <mergeCell ref="FEU3:FFB3"/>
    <mergeCell ref="FFC3:FFJ3"/>
    <mergeCell ref="FFK3:FFR3"/>
    <mergeCell ref="FCA3:FCH3"/>
    <mergeCell ref="FCI3:FCP3"/>
    <mergeCell ref="FCQ3:FCX3"/>
    <mergeCell ref="FCY3:FDF3"/>
    <mergeCell ref="FDG3:FDN3"/>
    <mergeCell ref="FDO3:FDV3"/>
    <mergeCell ref="FAE3:FAL3"/>
    <mergeCell ref="FAM3:FAT3"/>
    <mergeCell ref="FAU3:FBB3"/>
    <mergeCell ref="FBC3:FBJ3"/>
    <mergeCell ref="FBK3:FBR3"/>
    <mergeCell ref="FBS3:FBZ3"/>
    <mergeCell ref="FJK3:FJR3"/>
    <mergeCell ref="FJS3:FJZ3"/>
    <mergeCell ref="FKA3:FKH3"/>
    <mergeCell ref="FKI3:FKP3"/>
    <mergeCell ref="FKQ3:FKX3"/>
    <mergeCell ref="FKY3:FLF3"/>
    <mergeCell ref="FHO3:FHV3"/>
    <mergeCell ref="FHW3:FID3"/>
    <mergeCell ref="FIE3:FIL3"/>
    <mergeCell ref="FIM3:FIT3"/>
    <mergeCell ref="FIU3:FJB3"/>
    <mergeCell ref="FJC3:FJJ3"/>
    <mergeCell ref="FFS3:FFZ3"/>
    <mergeCell ref="FGA3:FGH3"/>
    <mergeCell ref="FGI3:FGP3"/>
    <mergeCell ref="FGQ3:FGX3"/>
    <mergeCell ref="FGY3:FHF3"/>
    <mergeCell ref="FHG3:FHN3"/>
    <mergeCell ref="FOY3:FPF3"/>
    <mergeCell ref="FPG3:FPN3"/>
    <mergeCell ref="FPO3:FPV3"/>
    <mergeCell ref="FPW3:FQD3"/>
    <mergeCell ref="FQE3:FQL3"/>
    <mergeCell ref="FQM3:FQT3"/>
    <mergeCell ref="FNC3:FNJ3"/>
    <mergeCell ref="FNK3:FNR3"/>
    <mergeCell ref="FNS3:FNZ3"/>
    <mergeCell ref="FOA3:FOH3"/>
    <mergeCell ref="FOI3:FOP3"/>
    <mergeCell ref="FOQ3:FOX3"/>
    <mergeCell ref="FLG3:FLN3"/>
    <mergeCell ref="FLO3:FLV3"/>
    <mergeCell ref="FLW3:FMD3"/>
    <mergeCell ref="FME3:FML3"/>
    <mergeCell ref="FMM3:FMT3"/>
    <mergeCell ref="FMU3:FNB3"/>
    <mergeCell ref="FUM3:FUT3"/>
    <mergeCell ref="FUU3:FVB3"/>
    <mergeCell ref="FVC3:FVJ3"/>
    <mergeCell ref="FVK3:FVR3"/>
    <mergeCell ref="FVS3:FVZ3"/>
    <mergeCell ref="FWA3:FWH3"/>
    <mergeCell ref="FSQ3:FSX3"/>
    <mergeCell ref="FSY3:FTF3"/>
    <mergeCell ref="FTG3:FTN3"/>
    <mergeCell ref="FTO3:FTV3"/>
    <mergeCell ref="FTW3:FUD3"/>
    <mergeCell ref="FUE3:FUL3"/>
    <mergeCell ref="FQU3:FRB3"/>
    <mergeCell ref="FRC3:FRJ3"/>
    <mergeCell ref="FRK3:FRR3"/>
    <mergeCell ref="FRS3:FRZ3"/>
    <mergeCell ref="FSA3:FSH3"/>
    <mergeCell ref="FSI3:FSP3"/>
    <mergeCell ref="GAA3:GAH3"/>
    <mergeCell ref="GAI3:GAP3"/>
    <mergeCell ref="GAQ3:GAX3"/>
    <mergeCell ref="GAY3:GBF3"/>
    <mergeCell ref="GBG3:GBN3"/>
    <mergeCell ref="GBO3:GBV3"/>
    <mergeCell ref="FYE3:FYL3"/>
    <mergeCell ref="FYM3:FYT3"/>
    <mergeCell ref="FYU3:FZB3"/>
    <mergeCell ref="FZC3:FZJ3"/>
    <mergeCell ref="FZK3:FZR3"/>
    <mergeCell ref="FZS3:FZZ3"/>
    <mergeCell ref="FWI3:FWP3"/>
    <mergeCell ref="FWQ3:FWX3"/>
    <mergeCell ref="FWY3:FXF3"/>
    <mergeCell ref="FXG3:FXN3"/>
    <mergeCell ref="FXO3:FXV3"/>
    <mergeCell ref="FXW3:FYD3"/>
    <mergeCell ref="GFO3:GFV3"/>
    <mergeCell ref="GFW3:GGD3"/>
    <mergeCell ref="GGE3:GGL3"/>
    <mergeCell ref="GGM3:GGT3"/>
    <mergeCell ref="GGU3:GHB3"/>
    <mergeCell ref="GHC3:GHJ3"/>
    <mergeCell ref="GDS3:GDZ3"/>
    <mergeCell ref="GEA3:GEH3"/>
    <mergeCell ref="GEI3:GEP3"/>
    <mergeCell ref="GEQ3:GEX3"/>
    <mergeCell ref="GEY3:GFF3"/>
    <mergeCell ref="GFG3:GFN3"/>
    <mergeCell ref="GBW3:GCD3"/>
    <mergeCell ref="GCE3:GCL3"/>
    <mergeCell ref="GCM3:GCT3"/>
    <mergeCell ref="GCU3:GDB3"/>
    <mergeCell ref="GDC3:GDJ3"/>
    <mergeCell ref="GDK3:GDR3"/>
    <mergeCell ref="GLC3:GLJ3"/>
    <mergeCell ref="GLK3:GLR3"/>
    <mergeCell ref="GLS3:GLZ3"/>
    <mergeCell ref="GMA3:GMH3"/>
    <mergeCell ref="GMI3:GMP3"/>
    <mergeCell ref="GMQ3:GMX3"/>
    <mergeCell ref="GJG3:GJN3"/>
    <mergeCell ref="GJO3:GJV3"/>
    <mergeCell ref="GJW3:GKD3"/>
    <mergeCell ref="GKE3:GKL3"/>
    <mergeCell ref="GKM3:GKT3"/>
    <mergeCell ref="GKU3:GLB3"/>
    <mergeCell ref="GHK3:GHR3"/>
    <mergeCell ref="GHS3:GHZ3"/>
    <mergeCell ref="GIA3:GIH3"/>
    <mergeCell ref="GII3:GIP3"/>
    <mergeCell ref="GIQ3:GIX3"/>
    <mergeCell ref="GIY3:GJF3"/>
    <mergeCell ref="GQQ3:GQX3"/>
    <mergeCell ref="GQY3:GRF3"/>
    <mergeCell ref="GRG3:GRN3"/>
    <mergeCell ref="GRO3:GRV3"/>
    <mergeCell ref="GRW3:GSD3"/>
    <mergeCell ref="GSE3:GSL3"/>
    <mergeCell ref="GOU3:GPB3"/>
    <mergeCell ref="GPC3:GPJ3"/>
    <mergeCell ref="GPK3:GPR3"/>
    <mergeCell ref="GPS3:GPZ3"/>
    <mergeCell ref="GQA3:GQH3"/>
    <mergeCell ref="GQI3:GQP3"/>
    <mergeCell ref="GMY3:GNF3"/>
    <mergeCell ref="GNG3:GNN3"/>
    <mergeCell ref="GNO3:GNV3"/>
    <mergeCell ref="GNW3:GOD3"/>
    <mergeCell ref="GOE3:GOL3"/>
    <mergeCell ref="GOM3:GOT3"/>
    <mergeCell ref="GWE3:GWL3"/>
    <mergeCell ref="GWM3:GWT3"/>
    <mergeCell ref="GWU3:GXB3"/>
    <mergeCell ref="GXC3:GXJ3"/>
    <mergeCell ref="GXK3:GXR3"/>
    <mergeCell ref="GXS3:GXZ3"/>
    <mergeCell ref="GUI3:GUP3"/>
    <mergeCell ref="GUQ3:GUX3"/>
    <mergeCell ref="GUY3:GVF3"/>
    <mergeCell ref="GVG3:GVN3"/>
    <mergeCell ref="GVO3:GVV3"/>
    <mergeCell ref="GVW3:GWD3"/>
    <mergeCell ref="GSM3:GST3"/>
    <mergeCell ref="GSU3:GTB3"/>
    <mergeCell ref="GTC3:GTJ3"/>
    <mergeCell ref="GTK3:GTR3"/>
    <mergeCell ref="GTS3:GTZ3"/>
    <mergeCell ref="GUA3:GUH3"/>
    <mergeCell ref="HBS3:HBZ3"/>
    <mergeCell ref="HCA3:HCH3"/>
    <mergeCell ref="HCI3:HCP3"/>
    <mergeCell ref="HCQ3:HCX3"/>
    <mergeCell ref="HCY3:HDF3"/>
    <mergeCell ref="HDG3:HDN3"/>
    <mergeCell ref="GZW3:HAD3"/>
    <mergeCell ref="HAE3:HAL3"/>
    <mergeCell ref="HAM3:HAT3"/>
    <mergeCell ref="HAU3:HBB3"/>
    <mergeCell ref="HBC3:HBJ3"/>
    <mergeCell ref="HBK3:HBR3"/>
    <mergeCell ref="GYA3:GYH3"/>
    <mergeCell ref="GYI3:GYP3"/>
    <mergeCell ref="GYQ3:GYX3"/>
    <mergeCell ref="GYY3:GZF3"/>
    <mergeCell ref="GZG3:GZN3"/>
    <mergeCell ref="GZO3:GZV3"/>
    <mergeCell ref="HHG3:HHN3"/>
    <mergeCell ref="HHO3:HHV3"/>
    <mergeCell ref="HHW3:HID3"/>
    <mergeCell ref="HIE3:HIL3"/>
    <mergeCell ref="HIM3:HIT3"/>
    <mergeCell ref="HIU3:HJB3"/>
    <mergeCell ref="HFK3:HFR3"/>
    <mergeCell ref="HFS3:HFZ3"/>
    <mergeCell ref="HGA3:HGH3"/>
    <mergeCell ref="HGI3:HGP3"/>
    <mergeCell ref="HGQ3:HGX3"/>
    <mergeCell ref="HGY3:HHF3"/>
    <mergeCell ref="HDO3:HDV3"/>
    <mergeCell ref="HDW3:HED3"/>
    <mergeCell ref="HEE3:HEL3"/>
    <mergeCell ref="HEM3:HET3"/>
    <mergeCell ref="HEU3:HFB3"/>
    <mergeCell ref="HFC3:HFJ3"/>
    <mergeCell ref="HMU3:HNB3"/>
    <mergeCell ref="HNC3:HNJ3"/>
    <mergeCell ref="HNK3:HNR3"/>
    <mergeCell ref="HNS3:HNZ3"/>
    <mergeCell ref="HOA3:HOH3"/>
    <mergeCell ref="HOI3:HOP3"/>
    <mergeCell ref="HKY3:HLF3"/>
    <mergeCell ref="HLG3:HLN3"/>
    <mergeCell ref="HLO3:HLV3"/>
    <mergeCell ref="HLW3:HMD3"/>
    <mergeCell ref="HME3:HML3"/>
    <mergeCell ref="HMM3:HMT3"/>
    <mergeCell ref="HJC3:HJJ3"/>
    <mergeCell ref="HJK3:HJR3"/>
    <mergeCell ref="HJS3:HJZ3"/>
    <mergeCell ref="HKA3:HKH3"/>
    <mergeCell ref="HKI3:HKP3"/>
    <mergeCell ref="HKQ3:HKX3"/>
    <mergeCell ref="HSI3:HSP3"/>
    <mergeCell ref="HSQ3:HSX3"/>
    <mergeCell ref="HSY3:HTF3"/>
    <mergeCell ref="HTG3:HTN3"/>
    <mergeCell ref="HTO3:HTV3"/>
    <mergeCell ref="HTW3:HUD3"/>
    <mergeCell ref="HQM3:HQT3"/>
    <mergeCell ref="HQU3:HRB3"/>
    <mergeCell ref="HRC3:HRJ3"/>
    <mergeCell ref="HRK3:HRR3"/>
    <mergeCell ref="HRS3:HRZ3"/>
    <mergeCell ref="HSA3:HSH3"/>
    <mergeCell ref="HOQ3:HOX3"/>
    <mergeCell ref="HOY3:HPF3"/>
    <mergeCell ref="HPG3:HPN3"/>
    <mergeCell ref="HPO3:HPV3"/>
    <mergeCell ref="HPW3:HQD3"/>
    <mergeCell ref="HQE3:HQL3"/>
    <mergeCell ref="HXW3:HYD3"/>
    <mergeCell ref="HYE3:HYL3"/>
    <mergeCell ref="HYM3:HYT3"/>
    <mergeCell ref="HYU3:HZB3"/>
    <mergeCell ref="HZC3:HZJ3"/>
    <mergeCell ref="HZK3:HZR3"/>
    <mergeCell ref="HWA3:HWH3"/>
    <mergeCell ref="HWI3:HWP3"/>
    <mergeCell ref="HWQ3:HWX3"/>
    <mergeCell ref="HWY3:HXF3"/>
    <mergeCell ref="HXG3:HXN3"/>
    <mergeCell ref="HXO3:HXV3"/>
    <mergeCell ref="HUE3:HUL3"/>
    <mergeCell ref="HUM3:HUT3"/>
    <mergeCell ref="HUU3:HVB3"/>
    <mergeCell ref="HVC3:HVJ3"/>
    <mergeCell ref="HVK3:HVR3"/>
    <mergeCell ref="HVS3:HVZ3"/>
    <mergeCell ref="IDK3:IDR3"/>
    <mergeCell ref="IDS3:IDZ3"/>
    <mergeCell ref="IEA3:IEH3"/>
    <mergeCell ref="IEI3:IEP3"/>
    <mergeCell ref="IEQ3:IEX3"/>
    <mergeCell ref="IEY3:IFF3"/>
    <mergeCell ref="IBO3:IBV3"/>
    <mergeCell ref="IBW3:ICD3"/>
    <mergeCell ref="ICE3:ICL3"/>
    <mergeCell ref="ICM3:ICT3"/>
    <mergeCell ref="ICU3:IDB3"/>
    <mergeCell ref="IDC3:IDJ3"/>
    <mergeCell ref="HZS3:HZZ3"/>
    <mergeCell ref="IAA3:IAH3"/>
    <mergeCell ref="IAI3:IAP3"/>
    <mergeCell ref="IAQ3:IAX3"/>
    <mergeCell ref="IAY3:IBF3"/>
    <mergeCell ref="IBG3:IBN3"/>
    <mergeCell ref="IIY3:IJF3"/>
    <mergeCell ref="IJG3:IJN3"/>
    <mergeCell ref="IJO3:IJV3"/>
    <mergeCell ref="IJW3:IKD3"/>
    <mergeCell ref="IKE3:IKL3"/>
    <mergeCell ref="IKM3:IKT3"/>
    <mergeCell ref="IHC3:IHJ3"/>
    <mergeCell ref="IHK3:IHR3"/>
    <mergeCell ref="IHS3:IHZ3"/>
    <mergeCell ref="IIA3:IIH3"/>
    <mergeCell ref="III3:IIP3"/>
    <mergeCell ref="IIQ3:IIX3"/>
    <mergeCell ref="IFG3:IFN3"/>
    <mergeCell ref="IFO3:IFV3"/>
    <mergeCell ref="IFW3:IGD3"/>
    <mergeCell ref="IGE3:IGL3"/>
    <mergeCell ref="IGM3:IGT3"/>
    <mergeCell ref="IGU3:IHB3"/>
    <mergeCell ref="IOM3:IOT3"/>
    <mergeCell ref="IOU3:IPB3"/>
    <mergeCell ref="IPC3:IPJ3"/>
    <mergeCell ref="IPK3:IPR3"/>
    <mergeCell ref="IPS3:IPZ3"/>
    <mergeCell ref="IQA3:IQH3"/>
    <mergeCell ref="IMQ3:IMX3"/>
    <mergeCell ref="IMY3:INF3"/>
    <mergeCell ref="ING3:INN3"/>
    <mergeCell ref="INO3:INV3"/>
    <mergeCell ref="INW3:IOD3"/>
    <mergeCell ref="IOE3:IOL3"/>
    <mergeCell ref="IKU3:ILB3"/>
    <mergeCell ref="ILC3:ILJ3"/>
    <mergeCell ref="ILK3:ILR3"/>
    <mergeCell ref="ILS3:ILZ3"/>
    <mergeCell ref="IMA3:IMH3"/>
    <mergeCell ref="IMI3:IMP3"/>
    <mergeCell ref="IUA3:IUH3"/>
    <mergeCell ref="IUI3:IUP3"/>
    <mergeCell ref="IUQ3:IUX3"/>
    <mergeCell ref="IUY3:IVF3"/>
    <mergeCell ref="IVG3:IVN3"/>
    <mergeCell ref="IVO3:IVV3"/>
    <mergeCell ref="ISE3:ISL3"/>
    <mergeCell ref="ISM3:IST3"/>
    <mergeCell ref="ISU3:ITB3"/>
    <mergeCell ref="ITC3:ITJ3"/>
    <mergeCell ref="ITK3:ITR3"/>
    <mergeCell ref="ITS3:ITZ3"/>
    <mergeCell ref="IQI3:IQP3"/>
    <mergeCell ref="IQQ3:IQX3"/>
    <mergeCell ref="IQY3:IRF3"/>
    <mergeCell ref="IRG3:IRN3"/>
    <mergeCell ref="IRO3:IRV3"/>
    <mergeCell ref="IRW3:ISD3"/>
    <mergeCell ref="IZO3:IZV3"/>
    <mergeCell ref="IZW3:JAD3"/>
    <mergeCell ref="JAE3:JAL3"/>
    <mergeCell ref="JAM3:JAT3"/>
    <mergeCell ref="JAU3:JBB3"/>
    <mergeCell ref="JBC3:JBJ3"/>
    <mergeCell ref="IXS3:IXZ3"/>
    <mergeCell ref="IYA3:IYH3"/>
    <mergeCell ref="IYI3:IYP3"/>
    <mergeCell ref="IYQ3:IYX3"/>
    <mergeCell ref="IYY3:IZF3"/>
    <mergeCell ref="IZG3:IZN3"/>
    <mergeCell ref="IVW3:IWD3"/>
    <mergeCell ref="IWE3:IWL3"/>
    <mergeCell ref="IWM3:IWT3"/>
    <mergeCell ref="IWU3:IXB3"/>
    <mergeCell ref="IXC3:IXJ3"/>
    <mergeCell ref="IXK3:IXR3"/>
    <mergeCell ref="JFC3:JFJ3"/>
    <mergeCell ref="JFK3:JFR3"/>
    <mergeCell ref="JFS3:JFZ3"/>
    <mergeCell ref="JGA3:JGH3"/>
    <mergeCell ref="JGI3:JGP3"/>
    <mergeCell ref="JGQ3:JGX3"/>
    <mergeCell ref="JDG3:JDN3"/>
    <mergeCell ref="JDO3:JDV3"/>
    <mergeCell ref="JDW3:JED3"/>
    <mergeCell ref="JEE3:JEL3"/>
    <mergeCell ref="JEM3:JET3"/>
    <mergeCell ref="JEU3:JFB3"/>
    <mergeCell ref="JBK3:JBR3"/>
    <mergeCell ref="JBS3:JBZ3"/>
    <mergeCell ref="JCA3:JCH3"/>
    <mergeCell ref="JCI3:JCP3"/>
    <mergeCell ref="JCQ3:JCX3"/>
    <mergeCell ref="JCY3:JDF3"/>
    <mergeCell ref="JKQ3:JKX3"/>
    <mergeCell ref="JKY3:JLF3"/>
    <mergeCell ref="JLG3:JLN3"/>
    <mergeCell ref="JLO3:JLV3"/>
    <mergeCell ref="JLW3:JMD3"/>
    <mergeCell ref="JME3:JML3"/>
    <mergeCell ref="JIU3:JJB3"/>
    <mergeCell ref="JJC3:JJJ3"/>
    <mergeCell ref="JJK3:JJR3"/>
    <mergeCell ref="JJS3:JJZ3"/>
    <mergeCell ref="JKA3:JKH3"/>
    <mergeCell ref="JKI3:JKP3"/>
    <mergeCell ref="JGY3:JHF3"/>
    <mergeCell ref="JHG3:JHN3"/>
    <mergeCell ref="JHO3:JHV3"/>
    <mergeCell ref="JHW3:JID3"/>
    <mergeCell ref="JIE3:JIL3"/>
    <mergeCell ref="JIM3:JIT3"/>
    <mergeCell ref="JQE3:JQL3"/>
    <mergeCell ref="JQM3:JQT3"/>
    <mergeCell ref="JQU3:JRB3"/>
    <mergeCell ref="JRC3:JRJ3"/>
    <mergeCell ref="JRK3:JRR3"/>
    <mergeCell ref="JRS3:JRZ3"/>
    <mergeCell ref="JOI3:JOP3"/>
    <mergeCell ref="JOQ3:JOX3"/>
    <mergeCell ref="JOY3:JPF3"/>
    <mergeCell ref="JPG3:JPN3"/>
    <mergeCell ref="JPO3:JPV3"/>
    <mergeCell ref="JPW3:JQD3"/>
    <mergeCell ref="JMM3:JMT3"/>
    <mergeCell ref="JMU3:JNB3"/>
    <mergeCell ref="JNC3:JNJ3"/>
    <mergeCell ref="JNK3:JNR3"/>
    <mergeCell ref="JNS3:JNZ3"/>
    <mergeCell ref="JOA3:JOH3"/>
    <mergeCell ref="JVS3:JVZ3"/>
    <mergeCell ref="JWA3:JWH3"/>
    <mergeCell ref="JWI3:JWP3"/>
    <mergeCell ref="JWQ3:JWX3"/>
    <mergeCell ref="JWY3:JXF3"/>
    <mergeCell ref="JXG3:JXN3"/>
    <mergeCell ref="JTW3:JUD3"/>
    <mergeCell ref="JUE3:JUL3"/>
    <mergeCell ref="JUM3:JUT3"/>
    <mergeCell ref="JUU3:JVB3"/>
    <mergeCell ref="JVC3:JVJ3"/>
    <mergeCell ref="JVK3:JVR3"/>
    <mergeCell ref="JSA3:JSH3"/>
    <mergeCell ref="JSI3:JSP3"/>
    <mergeCell ref="JSQ3:JSX3"/>
    <mergeCell ref="JSY3:JTF3"/>
    <mergeCell ref="JTG3:JTN3"/>
    <mergeCell ref="JTO3:JTV3"/>
    <mergeCell ref="KBG3:KBN3"/>
    <mergeCell ref="KBO3:KBV3"/>
    <mergeCell ref="KBW3:KCD3"/>
    <mergeCell ref="KCE3:KCL3"/>
    <mergeCell ref="KCM3:KCT3"/>
    <mergeCell ref="KCU3:KDB3"/>
    <mergeCell ref="JZK3:JZR3"/>
    <mergeCell ref="JZS3:JZZ3"/>
    <mergeCell ref="KAA3:KAH3"/>
    <mergeCell ref="KAI3:KAP3"/>
    <mergeCell ref="KAQ3:KAX3"/>
    <mergeCell ref="KAY3:KBF3"/>
    <mergeCell ref="JXO3:JXV3"/>
    <mergeCell ref="JXW3:JYD3"/>
    <mergeCell ref="JYE3:JYL3"/>
    <mergeCell ref="JYM3:JYT3"/>
    <mergeCell ref="JYU3:JZB3"/>
    <mergeCell ref="JZC3:JZJ3"/>
    <mergeCell ref="KGU3:KHB3"/>
    <mergeCell ref="KHC3:KHJ3"/>
    <mergeCell ref="KHK3:KHR3"/>
    <mergeCell ref="KHS3:KHZ3"/>
    <mergeCell ref="KIA3:KIH3"/>
    <mergeCell ref="KII3:KIP3"/>
    <mergeCell ref="KEY3:KFF3"/>
    <mergeCell ref="KFG3:KFN3"/>
    <mergeCell ref="KFO3:KFV3"/>
    <mergeCell ref="KFW3:KGD3"/>
    <mergeCell ref="KGE3:KGL3"/>
    <mergeCell ref="KGM3:KGT3"/>
    <mergeCell ref="KDC3:KDJ3"/>
    <mergeCell ref="KDK3:KDR3"/>
    <mergeCell ref="KDS3:KDZ3"/>
    <mergeCell ref="KEA3:KEH3"/>
    <mergeCell ref="KEI3:KEP3"/>
    <mergeCell ref="KEQ3:KEX3"/>
    <mergeCell ref="KMI3:KMP3"/>
    <mergeCell ref="KMQ3:KMX3"/>
    <mergeCell ref="KMY3:KNF3"/>
    <mergeCell ref="KNG3:KNN3"/>
    <mergeCell ref="KNO3:KNV3"/>
    <mergeCell ref="KNW3:KOD3"/>
    <mergeCell ref="KKM3:KKT3"/>
    <mergeCell ref="KKU3:KLB3"/>
    <mergeCell ref="KLC3:KLJ3"/>
    <mergeCell ref="KLK3:KLR3"/>
    <mergeCell ref="KLS3:KLZ3"/>
    <mergeCell ref="KMA3:KMH3"/>
    <mergeCell ref="KIQ3:KIX3"/>
    <mergeCell ref="KIY3:KJF3"/>
    <mergeCell ref="KJG3:KJN3"/>
    <mergeCell ref="KJO3:KJV3"/>
    <mergeCell ref="KJW3:KKD3"/>
    <mergeCell ref="KKE3:KKL3"/>
    <mergeCell ref="KRW3:KSD3"/>
    <mergeCell ref="KSE3:KSL3"/>
    <mergeCell ref="KSM3:KST3"/>
    <mergeCell ref="KSU3:KTB3"/>
    <mergeCell ref="KTC3:KTJ3"/>
    <mergeCell ref="KTK3:KTR3"/>
    <mergeCell ref="KQA3:KQH3"/>
    <mergeCell ref="KQI3:KQP3"/>
    <mergeCell ref="KQQ3:KQX3"/>
    <mergeCell ref="KQY3:KRF3"/>
    <mergeCell ref="KRG3:KRN3"/>
    <mergeCell ref="KRO3:KRV3"/>
    <mergeCell ref="KOE3:KOL3"/>
    <mergeCell ref="KOM3:KOT3"/>
    <mergeCell ref="KOU3:KPB3"/>
    <mergeCell ref="KPC3:KPJ3"/>
    <mergeCell ref="KPK3:KPR3"/>
    <mergeCell ref="KPS3:KPZ3"/>
    <mergeCell ref="KXK3:KXR3"/>
    <mergeCell ref="KXS3:KXZ3"/>
    <mergeCell ref="KYA3:KYH3"/>
    <mergeCell ref="KYI3:KYP3"/>
    <mergeCell ref="KYQ3:KYX3"/>
    <mergeCell ref="KYY3:KZF3"/>
    <mergeCell ref="KVO3:KVV3"/>
    <mergeCell ref="KVW3:KWD3"/>
    <mergeCell ref="KWE3:KWL3"/>
    <mergeCell ref="KWM3:KWT3"/>
    <mergeCell ref="KWU3:KXB3"/>
    <mergeCell ref="KXC3:KXJ3"/>
    <mergeCell ref="KTS3:KTZ3"/>
    <mergeCell ref="KUA3:KUH3"/>
    <mergeCell ref="KUI3:KUP3"/>
    <mergeCell ref="KUQ3:KUX3"/>
    <mergeCell ref="KUY3:KVF3"/>
    <mergeCell ref="KVG3:KVN3"/>
    <mergeCell ref="LCY3:LDF3"/>
    <mergeCell ref="LDG3:LDN3"/>
    <mergeCell ref="LDO3:LDV3"/>
    <mergeCell ref="LDW3:LED3"/>
    <mergeCell ref="LEE3:LEL3"/>
    <mergeCell ref="LEM3:LET3"/>
    <mergeCell ref="LBC3:LBJ3"/>
    <mergeCell ref="LBK3:LBR3"/>
    <mergeCell ref="LBS3:LBZ3"/>
    <mergeCell ref="LCA3:LCH3"/>
    <mergeCell ref="LCI3:LCP3"/>
    <mergeCell ref="LCQ3:LCX3"/>
    <mergeCell ref="KZG3:KZN3"/>
    <mergeCell ref="KZO3:KZV3"/>
    <mergeCell ref="KZW3:LAD3"/>
    <mergeCell ref="LAE3:LAL3"/>
    <mergeCell ref="LAM3:LAT3"/>
    <mergeCell ref="LAU3:LBB3"/>
    <mergeCell ref="LIM3:LIT3"/>
    <mergeCell ref="LIU3:LJB3"/>
    <mergeCell ref="LJC3:LJJ3"/>
    <mergeCell ref="LJK3:LJR3"/>
    <mergeCell ref="LJS3:LJZ3"/>
    <mergeCell ref="LKA3:LKH3"/>
    <mergeCell ref="LGQ3:LGX3"/>
    <mergeCell ref="LGY3:LHF3"/>
    <mergeCell ref="LHG3:LHN3"/>
    <mergeCell ref="LHO3:LHV3"/>
    <mergeCell ref="LHW3:LID3"/>
    <mergeCell ref="LIE3:LIL3"/>
    <mergeCell ref="LEU3:LFB3"/>
    <mergeCell ref="LFC3:LFJ3"/>
    <mergeCell ref="LFK3:LFR3"/>
    <mergeCell ref="LFS3:LFZ3"/>
    <mergeCell ref="LGA3:LGH3"/>
    <mergeCell ref="LGI3:LGP3"/>
    <mergeCell ref="LOA3:LOH3"/>
    <mergeCell ref="LOI3:LOP3"/>
    <mergeCell ref="LOQ3:LOX3"/>
    <mergeCell ref="LOY3:LPF3"/>
    <mergeCell ref="LPG3:LPN3"/>
    <mergeCell ref="LPO3:LPV3"/>
    <mergeCell ref="LME3:LML3"/>
    <mergeCell ref="LMM3:LMT3"/>
    <mergeCell ref="LMU3:LNB3"/>
    <mergeCell ref="LNC3:LNJ3"/>
    <mergeCell ref="LNK3:LNR3"/>
    <mergeCell ref="LNS3:LNZ3"/>
    <mergeCell ref="LKI3:LKP3"/>
    <mergeCell ref="LKQ3:LKX3"/>
    <mergeCell ref="LKY3:LLF3"/>
    <mergeCell ref="LLG3:LLN3"/>
    <mergeCell ref="LLO3:LLV3"/>
    <mergeCell ref="LLW3:LMD3"/>
    <mergeCell ref="LTO3:LTV3"/>
    <mergeCell ref="LTW3:LUD3"/>
    <mergeCell ref="LUE3:LUL3"/>
    <mergeCell ref="LUM3:LUT3"/>
    <mergeCell ref="LUU3:LVB3"/>
    <mergeCell ref="LVC3:LVJ3"/>
    <mergeCell ref="LRS3:LRZ3"/>
    <mergeCell ref="LSA3:LSH3"/>
    <mergeCell ref="LSI3:LSP3"/>
    <mergeCell ref="LSQ3:LSX3"/>
    <mergeCell ref="LSY3:LTF3"/>
    <mergeCell ref="LTG3:LTN3"/>
    <mergeCell ref="LPW3:LQD3"/>
    <mergeCell ref="LQE3:LQL3"/>
    <mergeCell ref="LQM3:LQT3"/>
    <mergeCell ref="LQU3:LRB3"/>
    <mergeCell ref="LRC3:LRJ3"/>
    <mergeCell ref="LRK3:LRR3"/>
    <mergeCell ref="LZC3:LZJ3"/>
    <mergeCell ref="LZK3:LZR3"/>
    <mergeCell ref="LZS3:LZZ3"/>
    <mergeCell ref="MAA3:MAH3"/>
    <mergeCell ref="MAI3:MAP3"/>
    <mergeCell ref="MAQ3:MAX3"/>
    <mergeCell ref="LXG3:LXN3"/>
    <mergeCell ref="LXO3:LXV3"/>
    <mergeCell ref="LXW3:LYD3"/>
    <mergeCell ref="LYE3:LYL3"/>
    <mergeCell ref="LYM3:LYT3"/>
    <mergeCell ref="LYU3:LZB3"/>
    <mergeCell ref="LVK3:LVR3"/>
    <mergeCell ref="LVS3:LVZ3"/>
    <mergeCell ref="LWA3:LWH3"/>
    <mergeCell ref="LWI3:LWP3"/>
    <mergeCell ref="LWQ3:LWX3"/>
    <mergeCell ref="LWY3:LXF3"/>
    <mergeCell ref="MEQ3:MEX3"/>
    <mergeCell ref="MEY3:MFF3"/>
    <mergeCell ref="MFG3:MFN3"/>
    <mergeCell ref="MFO3:MFV3"/>
    <mergeCell ref="MFW3:MGD3"/>
    <mergeCell ref="MGE3:MGL3"/>
    <mergeCell ref="MCU3:MDB3"/>
    <mergeCell ref="MDC3:MDJ3"/>
    <mergeCell ref="MDK3:MDR3"/>
    <mergeCell ref="MDS3:MDZ3"/>
    <mergeCell ref="MEA3:MEH3"/>
    <mergeCell ref="MEI3:MEP3"/>
    <mergeCell ref="MAY3:MBF3"/>
    <mergeCell ref="MBG3:MBN3"/>
    <mergeCell ref="MBO3:MBV3"/>
    <mergeCell ref="MBW3:MCD3"/>
    <mergeCell ref="MCE3:MCL3"/>
    <mergeCell ref="MCM3:MCT3"/>
    <mergeCell ref="MKE3:MKL3"/>
    <mergeCell ref="MKM3:MKT3"/>
    <mergeCell ref="MKU3:MLB3"/>
    <mergeCell ref="MLC3:MLJ3"/>
    <mergeCell ref="MLK3:MLR3"/>
    <mergeCell ref="MLS3:MLZ3"/>
    <mergeCell ref="MII3:MIP3"/>
    <mergeCell ref="MIQ3:MIX3"/>
    <mergeCell ref="MIY3:MJF3"/>
    <mergeCell ref="MJG3:MJN3"/>
    <mergeCell ref="MJO3:MJV3"/>
    <mergeCell ref="MJW3:MKD3"/>
    <mergeCell ref="MGM3:MGT3"/>
    <mergeCell ref="MGU3:MHB3"/>
    <mergeCell ref="MHC3:MHJ3"/>
    <mergeCell ref="MHK3:MHR3"/>
    <mergeCell ref="MHS3:MHZ3"/>
    <mergeCell ref="MIA3:MIH3"/>
    <mergeCell ref="MPS3:MPZ3"/>
    <mergeCell ref="MQA3:MQH3"/>
    <mergeCell ref="MQI3:MQP3"/>
    <mergeCell ref="MQQ3:MQX3"/>
    <mergeCell ref="MQY3:MRF3"/>
    <mergeCell ref="MRG3:MRN3"/>
    <mergeCell ref="MNW3:MOD3"/>
    <mergeCell ref="MOE3:MOL3"/>
    <mergeCell ref="MOM3:MOT3"/>
    <mergeCell ref="MOU3:MPB3"/>
    <mergeCell ref="MPC3:MPJ3"/>
    <mergeCell ref="MPK3:MPR3"/>
    <mergeCell ref="MMA3:MMH3"/>
    <mergeCell ref="MMI3:MMP3"/>
    <mergeCell ref="MMQ3:MMX3"/>
    <mergeCell ref="MMY3:MNF3"/>
    <mergeCell ref="MNG3:MNN3"/>
    <mergeCell ref="MNO3:MNV3"/>
    <mergeCell ref="MVG3:MVN3"/>
    <mergeCell ref="MVO3:MVV3"/>
    <mergeCell ref="MVW3:MWD3"/>
    <mergeCell ref="MWE3:MWL3"/>
    <mergeCell ref="MWM3:MWT3"/>
    <mergeCell ref="MWU3:MXB3"/>
    <mergeCell ref="MTK3:MTR3"/>
    <mergeCell ref="MTS3:MTZ3"/>
    <mergeCell ref="MUA3:MUH3"/>
    <mergeCell ref="MUI3:MUP3"/>
    <mergeCell ref="MUQ3:MUX3"/>
    <mergeCell ref="MUY3:MVF3"/>
    <mergeCell ref="MRO3:MRV3"/>
    <mergeCell ref="MRW3:MSD3"/>
    <mergeCell ref="MSE3:MSL3"/>
    <mergeCell ref="MSM3:MST3"/>
    <mergeCell ref="MSU3:MTB3"/>
    <mergeCell ref="MTC3:MTJ3"/>
    <mergeCell ref="NAU3:NBB3"/>
    <mergeCell ref="NBC3:NBJ3"/>
    <mergeCell ref="NBK3:NBR3"/>
    <mergeCell ref="NBS3:NBZ3"/>
    <mergeCell ref="NCA3:NCH3"/>
    <mergeCell ref="NCI3:NCP3"/>
    <mergeCell ref="MYY3:MZF3"/>
    <mergeCell ref="MZG3:MZN3"/>
    <mergeCell ref="MZO3:MZV3"/>
    <mergeCell ref="MZW3:NAD3"/>
    <mergeCell ref="NAE3:NAL3"/>
    <mergeCell ref="NAM3:NAT3"/>
    <mergeCell ref="MXC3:MXJ3"/>
    <mergeCell ref="MXK3:MXR3"/>
    <mergeCell ref="MXS3:MXZ3"/>
    <mergeCell ref="MYA3:MYH3"/>
    <mergeCell ref="MYI3:MYP3"/>
    <mergeCell ref="MYQ3:MYX3"/>
    <mergeCell ref="NGI3:NGP3"/>
    <mergeCell ref="NGQ3:NGX3"/>
    <mergeCell ref="NGY3:NHF3"/>
    <mergeCell ref="NHG3:NHN3"/>
    <mergeCell ref="NHO3:NHV3"/>
    <mergeCell ref="NHW3:NID3"/>
    <mergeCell ref="NEM3:NET3"/>
    <mergeCell ref="NEU3:NFB3"/>
    <mergeCell ref="NFC3:NFJ3"/>
    <mergeCell ref="NFK3:NFR3"/>
    <mergeCell ref="NFS3:NFZ3"/>
    <mergeCell ref="NGA3:NGH3"/>
    <mergeCell ref="NCQ3:NCX3"/>
    <mergeCell ref="NCY3:NDF3"/>
    <mergeCell ref="NDG3:NDN3"/>
    <mergeCell ref="NDO3:NDV3"/>
    <mergeCell ref="NDW3:NED3"/>
    <mergeCell ref="NEE3:NEL3"/>
    <mergeCell ref="NLW3:NMD3"/>
    <mergeCell ref="NME3:NML3"/>
    <mergeCell ref="NMM3:NMT3"/>
    <mergeCell ref="NMU3:NNB3"/>
    <mergeCell ref="NNC3:NNJ3"/>
    <mergeCell ref="NNK3:NNR3"/>
    <mergeCell ref="NKA3:NKH3"/>
    <mergeCell ref="NKI3:NKP3"/>
    <mergeCell ref="NKQ3:NKX3"/>
    <mergeCell ref="NKY3:NLF3"/>
    <mergeCell ref="NLG3:NLN3"/>
    <mergeCell ref="NLO3:NLV3"/>
    <mergeCell ref="NIE3:NIL3"/>
    <mergeCell ref="NIM3:NIT3"/>
    <mergeCell ref="NIU3:NJB3"/>
    <mergeCell ref="NJC3:NJJ3"/>
    <mergeCell ref="NJK3:NJR3"/>
    <mergeCell ref="NJS3:NJZ3"/>
    <mergeCell ref="NRK3:NRR3"/>
    <mergeCell ref="NRS3:NRZ3"/>
    <mergeCell ref="NSA3:NSH3"/>
    <mergeCell ref="NSI3:NSP3"/>
    <mergeCell ref="NSQ3:NSX3"/>
    <mergeCell ref="NSY3:NTF3"/>
    <mergeCell ref="NPO3:NPV3"/>
    <mergeCell ref="NPW3:NQD3"/>
    <mergeCell ref="NQE3:NQL3"/>
    <mergeCell ref="NQM3:NQT3"/>
    <mergeCell ref="NQU3:NRB3"/>
    <mergeCell ref="NRC3:NRJ3"/>
    <mergeCell ref="NNS3:NNZ3"/>
    <mergeCell ref="NOA3:NOH3"/>
    <mergeCell ref="NOI3:NOP3"/>
    <mergeCell ref="NOQ3:NOX3"/>
    <mergeCell ref="NOY3:NPF3"/>
    <mergeCell ref="NPG3:NPN3"/>
    <mergeCell ref="NWY3:NXF3"/>
    <mergeCell ref="NXG3:NXN3"/>
    <mergeCell ref="NXO3:NXV3"/>
    <mergeCell ref="NXW3:NYD3"/>
    <mergeCell ref="NYE3:NYL3"/>
    <mergeCell ref="NYM3:NYT3"/>
    <mergeCell ref="NVC3:NVJ3"/>
    <mergeCell ref="NVK3:NVR3"/>
    <mergeCell ref="NVS3:NVZ3"/>
    <mergeCell ref="NWA3:NWH3"/>
    <mergeCell ref="NWI3:NWP3"/>
    <mergeCell ref="NWQ3:NWX3"/>
    <mergeCell ref="NTG3:NTN3"/>
    <mergeCell ref="NTO3:NTV3"/>
    <mergeCell ref="NTW3:NUD3"/>
    <mergeCell ref="NUE3:NUL3"/>
    <mergeCell ref="NUM3:NUT3"/>
    <mergeCell ref="NUU3:NVB3"/>
    <mergeCell ref="OCM3:OCT3"/>
    <mergeCell ref="OCU3:ODB3"/>
    <mergeCell ref="ODC3:ODJ3"/>
    <mergeCell ref="ODK3:ODR3"/>
    <mergeCell ref="ODS3:ODZ3"/>
    <mergeCell ref="OEA3:OEH3"/>
    <mergeCell ref="OAQ3:OAX3"/>
    <mergeCell ref="OAY3:OBF3"/>
    <mergeCell ref="OBG3:OBN3"/>
    <mergeCell ref="OBO3:OBV3"/>
    <mergeCell ref="OBW3:OCD3"/>
    <mergeCell ref="OCE3:OCL3"/>
    <mergeCell ref="NYU3:NZB3"/>
    <mergeCell ref="NZC3:NZJ3"/>
    <mergeCell ref="NZK3:NZR3"/>
    <mergeCell ref="NZS3:NZZ3"/>
    <mergeCell ref="OAA3:OAH3"/>
    <mergeCell ref="OAI3:OAP3"/>
    <mergeCell ref="OIA3:OIH3"/>
    <mergeCell ref="OII3:OIP3"/>
    <mergeCell ref="OIQ3:OIX3"/>
    <mergeCell ref="OIY3:OJF3"/>
    <mergeCell ref="OJG3:OJN3"/>
    <mergeCell ref="OJO3:OJV3"/>
    <mergeCell ref="OGE3:OGL3"/>
    <mergeCell ref="OGM3:OGT3"/>
    <mergeCell ref="OGU3:OHB3"/>
    <mergeCell ref="OHC3:OHJ3"/>
    <mergeCell ref="OHK3:OHR3"/>
    <mergeCell ref="OHS3:OHZ3"/>
    <mergeCell ref="OEI3:OEP3"/>
    <mergeCell ref="OEQ3:OEX3"/>
    <mergeCell ref="OEY3:OFF3"/>
    <mergeCell ref="OFG3:OFN3"/>
    <mergeCell ref="OFO3:OFV3"/>
    <mergeCell ref="OFW3:OGD3"/>
    <mergeCell ref="ONO3:ONV3"/>
    <mergeCell ref="ONW3:OOD3"/>
    <mergeCell ref="OOE3:OOL3"/>
    <mergeCell ref="OOM3:OOT3"/>
    <mergeCell ref="OOU3:OPB3"/>
    <mergeCell ref="OPC3:OPJ3"/>
    <mergeCell ref="OLS3:OLZ3"/>
    <mergeCell ref="OMA3:OMH3"/>
    <mergeCell ref="OMI3:OMP3"/>
    <mergeCell ref="OMQ3:OMX3"/>
    <mergeCell ref="OMY3:ONF3"/>
    <mergeCell ref="ONG3:ONN3"/>
    <mergeCell ref="OJW3:OKD3"/>
    <mergeCell ref="OKE3:OKL3"/>
    <mergeCell ref="OKM3:OKT3"/>
    <mergeCell ref="OKU3:OLB3"/>
    <mergeCell ref="OLC3:OLJ3"/>
    <mergeCell ref="OLK3:OLR3"/>
    <mergeCell ref="OTC3:OTJ3"/>
    <mergeCell ref="OTK3:OTR3"/>
    <mergeCell ref="OTS3:OTZ3"/>
    <mergeCell ref="OUA3:OUH3"/>
    <mergeCell ref="OUI3:OUP3"/>
    <mergeCell ref="OUQ3:OUX3"/>
    <mergeCell ref="ORG3:ORN3"/>
    <mergeCell ref="ORO3:ORV3"/>
    <mergeCell ref="ORW3:OSD3"/>
    <mergeCell ref="OSE3:OSL3"/>
    <mergeCell ref="OSM3:OST3"/>
    <mergeCell ref="OSU3:OTB3"/>
    <mergeCell ref="OPK3:OPR3"/>
    <mergeCell ref="OPS3:OPZ3"/>
    <mergeCell ref="OQA3:OQH3"/>
    <mergeCell ref="OQI3:OQP3"/>
    <mergeCell ref="OQQ3:OQX3"/>
    <mergeCell ref="OQY3:ORF3"/>
    <mergeCell ref="OYQ3:OYX3"/>
    <mergeCell ref="OYY3:OZF3"/>
    <mergeCell ref="OZG3:OZN3"/>
    <mergeCell ref="OZO3:OZV3"/>
    <mergeCell ref="OZW3:PAD3"/>
    <mergeCell ref="PAE3:PAL3"/>
    <mergeCell ref="OWU3:OXB3"/>
    <mergeCell ref="OXC3:OXJ3"/>
    <mergeCell ref="OXK3:OXR3"/>
    <mergeCell ref="OXS3:OXZ3"/>
    <mergeCell ref="OYA3:OYH3"/>
    <mergeCell ref="OYI3:OYP3"/>
    <mergeCell ref="OUY3:OVF3"/>
    <mergeCell ref="OVG3:OVN3"/>
    <mergeCell ref="OVO3:OVV3"/>
    <mergeCell ref="OVW3:OWD3"/>
    <mergeCell ref="OWE3:OWL3"/>
    <mergeCell ref="OWM3:OWT3"/>
    <mergeCell ref="PEE3:PEL3"/>
    <mergeCell ref="PEM3:PET3"/>
    <mergeCell ref="PEU3:PFB3"/>
    <mergeCell ref="PFC3:PFJ3"/>
    <mergeCell ref="PFK3:PFR3"/>
    <mergeCell ref="PFS3:PFZ3"/>
    <mergeCell ref="PCI3:PCP3"/>
    <mergeCell ref="PCQ3:PCX3"/>
    <mergeCell ref="PCY3:PDF3"/>
    <mergeCell ref="PDG3:PDN3"/>
    <mergeCell ref="PDO3:PDV3"/>
    <mergeCell ref="PDW3:PED3"/>
    <mergeCell ref="PAM3:PAT3"/>
    <mergeCell ref="PAU3:PBB3"/>
    <mergeCell ref="PBC3:PBJ3"/>
    <mergeCell ref="PBK3:PBR3"/>
    <mergeCell ref="PBS3:PBZ3"/>
    <mergeCell ref="PCA3:PCH3"/>
    <mergeCell ref="PJS3:PJZ3"/>
    <mergeCell ref="PKA3:PKH3"/>
    <mergeCell ref="PKI3:PKP3"/>
    <mergeCell ref="PKQ3:PKX3"/>
    <mergeCell ref="PKY3:PLF3"/>
    <mergeCell ref="PLG3:PLN3"/>
    <mergeCell ref="PHW3:PID3"/>
    <mergeCell ref="PIE3:PIL3"/>
    <mergeCell ref="PIM3:PIT3"/>
    <mergeCell ref="PIU3:PJB3"/>
    <mergeCell ref="PJC3:PJJ3"/>
    <mergeCell ref="PJK3:PJR3"/>
    <mergeCell ref="PGA3:PGH3"/>
    <mergeCell ref="PGI3:PGP3"/>
    <mergeCell ref="PGQ3:PGX3"/>
    <mergeCell ref="PGY3:PHF3"/>
    <mergeCell ref="PHG3:PHN3"/>
    <mergeCell ref="PHO3:PHV3"/>
    <mergeCell ref="PPG3:PPN3"/>
    <mergeCell ref="PPO3:PPV3"/>
    <mergeCell ref="PPW3:PQD3"/>
    <mergeCell ref="PQE3:PQL3"/>
    <mergeCell ref="PQM3:PQT3"/>
    <mergeCell ref="PQU3:PRB3"/>
    <mergeCell ref="PNK3:PNR3"/>
    <mergeCell ref="PNS3:PNZ3"/>
    <mergeCell ref="POA3:POH3"/>
    <mergeCell ref="POI3:POP3"/>
    <mergeCell ref="POQ3:POX3"/>
    <mergeCell ref="POY3:PPF3"/>
    <mergeCell ref="PLO3:PLV3"/>
    <mergeCell ref="PLW3:PMD3"/>
    <mergeCell ref="PME3:PML3"/>
    <mergeCell ref="PMM3:PMT3"/>
    <mergeCell ref="PMU3:PNB3"/>
    <mergeCell ref="PNC3:PNJ3"/>
    <mergeCell ref="PUU3:PVB3"/>
    <mergeCell ref="PVC3:PVJ3"/>
    <mergeCell ref="PVK3:PVR3"/>
    <mergeCell ref="PVS3:PVZ3"/>
    <mergeCell ref="PWA3:PWH3"/>
    <mergeCell ref="PWI3:PWP3"/>
    <mergeCell ref="PSY3:PTF3"/>
    <mergeCell ref="PTG3:PTN3"/>
    <mergeCell ref="PTO3:PTV3"/>
    <mergeCell ref="PTW3:PUD3"/>
    <mergeCell ref="PUE3:PUL3"/>
    <mergeCell ref="PUM3:PUT3"/>
    <mergeCell ref="PRC3:PRJ3"/>
    <mergeCell ref="PRK3:PRR3"/>
    <mergeCell ref="PRS3:PRZ3"/>
    <mergeCell ref="PSA3:PSH3"/>
    <mergeCell ref="PSI3:PSP3"/>
    <mergeCell ref="PSQ3:PSX3"/>
    <mergeCell ref="QAI3:QAP3"/>
    <mergeCell ref="QAQ3:QAX3"/>
    <mergeCell ref="QAY3:QBF3"/>
    <mergeCell ref="QBG3:QBN3"/>
    <mergeCell ref="QBO3:QBV3"/>
    <mergeCell ref="QBW3:QCD3"/>
    <mergeCell ref="PYM3:PYT3"/>
    <mergeCell ref="PYU3:PZB3"/>
    <mergeCell ref="PZC3:PZJ3"/>
    <mergeCell ref="PZK3:PZR3"/>
    <mergeCell ref="PZS3:PZZ3"/>
    <mergeCell ref="QAA3:QAH3"/>
    <mergeCell ref="PWQ3:PWX3"/>
    <mergeCell ref="PWY3:PXF3"/>
    <mergeCell ref="PXG3:PXN3"/>
    <mergeCell ref="PXO3:PXV3"/>
    <mergeCell ref="PXW3:PYD3"/>
    <mergeCell ref="PYE3:PYL3"/>
    <mergeCell ref="QFW3:QGD3"/>
    <mergeCell ref="QGE3:QGL3"/>
    <mergeCell ref="QGM3:QGT3"/>
    <mergeCell ref="QGU3:QHB3"/>
    <mergeCell ref="QHC3:QHJ3"/>
    <mergeCell ref="QHK3:QHR3"/>
    <mergeCell ref="QEA3:QEH3"/>
    <mergeCell ref="QEI3:QEP3"/>
    <mergeCell ref="QEQ3:QEX3"/>
    <mergeCell ref="QEY3:QFF3"/>
    <mergeCell ref="QFG3:QFN3"/>
    <mergeCell ref="QFO3:QFV3"/>
    <mergeCell ref="QCE3:QCL3"/>
    <mergeCell ref="QCM3:QCT3"/>
    <mergeCell ref="QCU3:QDB3"/>
    <mergeCell ref="QDC3:QDJ3"/>
    <mergeCell ref="QDK3:QDR3"/>
    <mergeCell ref="QDS3:QDZ3"/>
    <mergeCell ref="QLK3:QLR3"/>
    <mergeCell ref="QLS3:QLZ3"/>
    <mergeCell ref="QMA3:QMH3"/>
    <mergeCell ref="QMI3:QMP3"/>
    <mergeCell ref="QMQ3:QMX3"/>
    <mergeCell ref="QMY3:QNF3"/>
    <mergeCell ref="QJO3:QJV3"/>
    <mergeCell ref="QJW3:QKD3"/>
    <mergeCell ref="QKE3:QKL3"/>
    <mergeCell ref="QKM3:QKT3"/>
    <mergeCell ref="QKU3:QLB3"/>
    <mergeCell ref="QLC3:QLJ3"/>
    <mergeCell ref="QHS3:QHZ3"/>
    <mergeCell ref="QIA3:QIH3"/>
    <mergeCell ref="QII3:QIP3"/>
    <mergeCell ref="QIQ3:QIX3"/>
    <mergeCell ref="QIY3:QJF3"/>
    <mergeCell ref="QJG3:QJN3"/>
    <mergeCell ref="QQY3:QRF3"/>
    <mergeCell ref="QRG3:QRN3"/>
    <mergeCell ref="QRO3:QRV3"/>
    <mergeCell ref="QRW3:QSD3"/>
    <mergeCell ref="QSE3:QSL3"/>
    <mergeCell ref="QSM3:QST3"/>
    <mergeCell ref="QPC3:QPJ3"/>
    <mergeCell ref="QPK3:QPR3"/>
    <mergeCell ref="QPS3:QPZ3"/>
    <mergeCell ref="QQA3:QQH3"/>
    <mergeCell ref="QQI3:QQP3"/>
    <mergeCell ref="QQQ3:QQX3"/>
    <mergeCell ref="QNG3:QNN3"/>
    <mergeCell ref="QNO3:QNV3"/>
    <mergeCell ref="QNW3:QOD3"/>
    <mergeCell ref="QOE3:QOL3"/>
    <mergeCell ref="QOM3:QOT3"/>
    <mergeCell ref="QOU3:QPB3"/>
    <mergeCell ref="QWM3:QWT3"/>
    <mergeCell ref="QWU3:QXB3"/>
    <mergeCell ref="QXC3:QXJ3"/>
    <mergeCell ref="QXK3:QXR3"/>
    <mergeCell ref="QXS3:QXZ3"/>
    <mergeCell ref="QYA3:QYH3"/>
    <mergeCell ref="QUQ3:QUX3"/>
    <mergeCell ref="QUY3:QVF3"/>
    <mergeCell ref="QVG3:QVN3"/>
    <mergeCell ref="QVO3:QVV3"/>
    <mergeCell ref="QVW3:QWD3"/>
    <mergeCell ref="QWE3:QWL3"/>
    <mergeCell ref="QSU3:QTB3"/>
    <mergeCell ref="QTC3:QTJ3"/>
    <mergeCell ref="QTK3:QTR3"/>
    <mergeCell ref="QTS3:QTZ3"/>
    <mergeCell ref="QUA3:QUH3"/>
    <mergeCell ref="QUI3:QUP3"/>
    <mergeCell ref="RCA3:RCH3"/>
    <mergeCell ref="RCI3:RCP3"/>
    <mergeCell ref="RCQ3:RCX3"/>
    <mergeCell ref="RCY3:RDF3"/>
    <mergeCell ref="RDG3:RDN3"/>
    <mergeCell ref="RDO3:RDV3"/>
    <mergeCell ref="RAE3:RAL3"/>
    <mergeCell ref="RAM3:RAT3"/>
    <mergeCell ref="RAU3:RBB3"/>
    <mergeCell ref="RBC3:RBJ3"/>
    <mergeCell ref="RBK3:RBR3"/>
    <mergeCell ref="RBS3:RBZ3"/>
    <mergeCell ref="QYI3:QYP3"/>
    <mergeCell ref="QYQ3:QYX3"/>
    <mergeCell ref="QYY3:QZF3"/>
    <mergeCell ref="QZG3:QZN3"/>
    <mergeCell ref="QZO3:QZV3"/>
    <mergeCell ref="QZW3:RAD3"/>
    <mergeCell ref="RHO3:RHV3"/>
    <mergeCell ref="RHW3:RID3"/>
    <mergeCell ref="RIE3:RIL3"/>
    <mergeCell ref="RIM3:RIT3"/>
    <mergeCell ref="RIU3:RJB3"/>
    <mergeCell ref="RJC3:RJJ3"/>
    <mergeCell ref="RFS3:RFZ3"/>
    <mergeCell ref="RGA3:RGH3"/>
    <mergeCell ref="RGI3:RGP3"/>
    <mergeCell ref="RGQ3:RGX3"/>
    <mergeCell ref="RGY3:RHF3"/>
    <mergeCell ref="RHG3:RHN3"/>
    <mergeCell ref="RDW3:RED3"/>
    <mergeCell ref="REE3:REL3"/>
    <mergeCell ref="REM3:RET3"/>
    <mergeCell ref="REU3:RFB3"/>
    <mergeCell ref="RFC3:RFJ3"/>
    <mergeCell ref="RFK3:RFR3"/>
    <mergeCell ref="RNC3:RNJ3"/>
    <mergeCell ref="RNK3:RNR3"/>
    <mergeCell ref="RNS3:RNZ3"/>
    <mergeCell ref="ROA3:ROH3"/>
    <mergeCell ref="ROI3:ROP3"/>
    <mergeCell ref="ROQ3:ROX3"/>
    <mergeCell ref="RLG3:RLN3"/>
    <mergeCell ref="RLO3:RLV3"/>
    <mergeCell ref="RLW3:RMD3"/>
    <mergeCell ref="RME3:RML3"/>
    <mergeCell ref="RMM3:RMT3"/>
    <mergeCell ref="RMU3:RNB3"/>
    <mergeCell ref="RJK3:RJR3"/>
    <mergeCell ref="RJS3:RJZ3"/>
    <mergeCell ref="RKA3:RKH3"/>
    <mergeCell ref="RKI3:RKP3"/>
    <mergeCell ref="RKQ3:RKX3"/>
    <mergeCell ref="RKY3:RLF3"/>
    <mergeCell ref="RSQ3:RSX3"/>
    <mergeCell ref="RSY3:RTF3"/>
    <mergeCell ref="RTG3:RTN3"/>
    <mergeCell ref="RTO3:RTV3"/>
    <mergeCell ref="RTW3:RUD3"/>
    <mergeCell ref="RUE3:RUL3"/>
    <mergeCell ref="RQU3:RRB3"/>
    <mergeCell ref="RRC3:RRJ3"/>
    <mergeCell ref="RRK3:RRR3"/>
    <mergeCell ref="RRS3:RRZ3"/>
    <mergeCell ref="RSA3:RSH3"/>
    <mergeCell ref="RSI3:RSP3"/>
    <mergeCell ref="ROY3:RPF3"/>
    <mergeCell ref="RPG3:RPN3"/>
    <mergeCell ref="RPO3:RPV3"/>
    <mergeCell ref="RPW3:RQD3"/>
    <mergeCell ref="RQE3:RQL3"/>
    <mergeCell ref="RQM3:RQT3"/>
    <mergeCell ref="RYE3:RYL3"/>
    <mergeCell ref="RYM3:RYT3"/>
    <mergeCell ref="RYU3:RZB3"/>
    <mergeCell ref="RZC3:RZJ3"/>
    <mergeCell ref="RZK3:RZR3"/>
    <mergeCell ref="RZS3:RZZ3"/>
    <mergeCell ref="RWI3:RWP3"/>
    <mergeCell ref="RWQ3:RWX3"/>
    <mergeCell ref="RWY3:RXF3"/>
    <mergeCell ref="RXG3:RXN3"/>
    <mergeCell ref="RXO3:RXV3"/>
    <mergeCell ref="RXW3:RYD3"/>
    <mergeCell ref="RUM3:RUT3"/>
    <mergeCell ref="RUU3:RVB3"/>
    <mergeCell ref="RVC3:RVJ3"/>
    <mergeCell ref="RVK3:RVR3"/>
    <mergeCell ref="RVS3:RVZ3"/>
    <mergeCell ref="RWA3:RWH3"/>
    <mergeCell ref="SDS3:SDZ3"/>
    <mergeCell ref="SEA3:SEH3"/>
    <mergeCell ref="SEI3:SEP3"/>
    <mergeCell ref="SEQ3:SEX3"/>
    <mergeCell ref="SEY3:SFF3"/>
    <mergeCell ref="SFG3:SFN3"/>
    <mergeCell ref="SBW3:SCD3"/>
    <mergeCell ref="SCE3:SCL3"/>
    <mergeCell ref="SCM3:SCT3"/>
    <mergeCell ref="SCU3:SDB3"/>
    <mergeCell ref="SDC3:SDJ3"/>
    <mergeCell ref="SDK3:SDR3"/>
    <mergeCell ref="SAA3:SAH3"/>
    <mergeCell ref="SAI3:SAP3"/>
    <mergeCell ref="SAQ3:SAX3"/>
    <mergeCell ref="SAY3:SBF3"/>
    <mergeCell ref="SBG3:SBN3"/>
    <mergeCell ref="SBO3:SBV3"/>
    <mergeCell ref="SJG3:SJN3"/>
    <mergeCell ref="SJO3:SJV3"/>
    <mergeCell ref="SJW3:SKD3"/>
    <mergeCell ref="SKE3:SKL3"/>
    <mergeCell ref="SKM3:SKT3"/>
    <mergeCell ref="SKU3:SLB3"/>
    <mergeCell ref="SHK3:SHR3"/>
    <mergeCell ref="SHS3:SHZ3"/>
    <mergeCell ref="SIA3:SIH3"/>
    <mergeCell ref="SII3:SIP3"/>
    <mergeCell ref="SIQ3:SIX3"/>
    <mergeCell ref="SIY3:SJF3"/>
    <mergeCell ref="SFO3:SFV3"/>
    <mergeCell ref="SFW3:SGD3"/>
    <mergeCell ref="SGE3:SGL3"/>
    <mergeCell ref="SGM3:SGT3"/>
    <mergeCell ref="SGU3:SHB3"/>
    <mergeCell ref="SHC3:SHJ3"/>
    <mergeCell ref="SOU3:SPB3"/>
    <mergeCell ref="SPC3:SPJ3"/>
    <mergeCell ref="SPK3:SPR3"/>
    <mergeCell ref="SPS3:SPZ3"/>
    <mergeCell ref="SQA3:SQH3"/>
    <mergeCell ref="SQI3:SQP3"/>
    <mergeCell ref="SMY3:SNF3"/>
    <mergeCell ref="SNG3:SNN3"/>
    <mergeCell ref="SNO3:SNV3"/>
    <mergeCell ref="SNW3:SOD3"/>
    <mergeCell ref="SOE3:SOL3"/>
    <mergeCell ref="SOM3:SOT3"/>
    <mergeCell ref="SLC3:SLJ3"/>
    <mergeCell ref="SLK3:SLR3"/>
    <mergeCell ref="SLS3:SLZ3"/>
    <mergeCell ref="SMA3:SMH3"/>
    <mergeCell ref="SMI3:SMP3"/>
    <mergeCell ref="SMQ3:SMX3"/>
    <mergeCell ref="SUI3:SUP3"/>
    <mergeCell ref="SUQ3:SUX3"/>
    <mergeCell ref="SUY3:SVF3"/>
    <mergeCell ref="SVG3:SVN3"/>
    <mergeCell ref="SVO3:SVV3"/>
    <mergeCell ref="SVW3:SWD3"/>
    <mergeCell ref="SSM3:SST3"/>
    <mergeCell ref="SSU3:STB3"/>
    <mergeCell ref="STC3:STJ3"/>
    <mergeCell ref="STK3:STR3"/>
    <mergeCell ref="STS3:STZ3"/>
    <mergeCell ref="SUA3:SUH3"/>
    <mergeCell ref="SQQ3:SQX3"/>
    <mergeCell ref="SQY3:SRF3"/>
    <mergeCell ref="SRG3:SRN3"/>
    <mergeCell ref="SRO3:SRV3"/>
    <mergeCell ref="SRW3:SSD3"/>
    <mergeCell ref="SSE3:SSL3"/>
    <mergeCell ref="SZW3:TAD3"/>
    <mergeCell ref="TAE3:TAL3"/>
    <mergeCell ref="TAM3:TAT3"/>
    <mergeCell ref="TAU3:TBB3"/>
    <mergeCell ref="TBC3:TBJ3"/>
    <mergeCell ref="TBK3:TBR3"/>
    <mergeCell ref="SYA3:SYH3"/>
    <mergeCell ref="SYI3:SYP3"/>
    <mergeCell ref="SYQ3:SYX3"/>
    <mergeCell ref="SYY3:SZF3"/>
    <mergeCell ref="SZG3:SZN3"/>
    <mergeCell ref="SZO3:SZV3"/>
    <mergeCell ref="SWE3:SWL3"/>
    <mergeCell ref="SWM3:SWT3"/>
    <mergeCell ref="SWU3:SXB3"/>
    <mergeCell ref="SXC3:SXJ3"/>
    <mergeCell ref="SXK3:SXR3"/>
    <mergeCell ref="SXS3:SXZ3"/>
    <mergeCell ref="TFK3:TFR3"/>
    <mergeCell ref="TFS3:TFZ3"/>
    <mergeCell ref="TGA3:TGH3"/>
    <mergeCell ref="TGI3:TGP3"/>
    <mergeCell ref="TGQ3:TGX3"/>
    <mergeCell ref="TGY3:THF3"/>
    <mergeCell ref="TDO3:TDV3"/>
    <mergeCell ref="TDW3:TED3"/>
    <mergeCell ref="TEE3:TEL3"/>
    <mergeCell ref="TEM3:TET3"/>
    <mergeCell ref="TEU3:TFB3"/>
    <mergeCell ref="TFC3:TFJ3"/>
    <mergeCell ref="TBS3:TBZ3"/>
    <mergeCell ref="TCA3:TCH3"/>
    <mergeCell ref="TCI3:TCP3"/>
    <mergeCell ref="TCQ3:TCX3"/>
    <mergeCell ref="TCY3:TDF3"/>
    <mergeCell ref="TDG3:TDN3"/>
    <mergeCell ref="TKY3:TLF3"/>
    <mergeCell ref="TLG3:TLN3"/>
    <mergeCell ref="TLO3:TLV3"/>
    <mergeCell ref="TLW3:TMD3"/>
    <mergeCell ref="TME3:TML3"/>
    <mergeCell ref="TMM3:TMT3"/>
    <mergeCell ref="TJC3:TJJ3"/>
    <mergeCell ref="TJK3:TJR3"/>
    <mergeCell ref="TJS3:TJZ3"/>
    <mergeCell ref="TKA3:TKH3"/>
    <mergeCell ref="TKI3:TKP3"/>
    <mergeCell ref="TKQ3:TKX3"/>
    <mergeCell ref="THG3:THN3"/>
    <mergeCell ref="THO3:THV3"/>
    <mergeCell ref="THW3:TID3"/>
    <mergeCell ref="TIE3:TIL3"/>
    <mergeCell ref="TIM3:TIT3"/>
    <mergeCell ref="TIU3:TJB3"/>
    <mergeCell ref="TQM3:TQT3"/>
    <mergeCell ref="TQU3:TRB3"/>
    <mergeCell ref="TRC3:TRJ3"/>
    <mergeCell ref="TRK3:TRR3"/>
    <mergeCell ref="TRS3:TRZ3"/>
    <mergeCell ref="TSA3:TSH3"/>
    <mergeCell ref="TOQ3:TOX3"/>
    <mergeCell ref="TOY3:TPF3"/>
    <mergeCell ref="TPG3:TPN3"/>
    <mergeCell ref="TPO3:TPV3"/>
    <mergeCell ref="TPW3:TQD3"/>
    <mergeCell ref="TQE3:TQL3"/>
    <mergeCell ref="TMU3:TNB3"/>
    <mergeCell ref="TNC3:TNJ3"/>
    <mergeCell ref="TNK3:TNR3"/>
    <mergeCell ref="TNS3:TNZ3"/>
    <mergeCell ref="TOA3:TOH3"/>
    <mergeCell ref="TOI3:TOP3"/>
    <mergeCell ref="TWA3:TWH3"/>
    <mergeCell ref="TWI3:TWP3"/>
    <mergeCell ref="TWQ3:TWX3"/>
    <mergeCell ref="TWY3:TXF3"/>
    <mergeCell ref="TXG3:TXN3"/>
    <mergeCell ref="TXO3:TXV3"/>
    <mergeCell ref="TUE3:TUL3"/>
    <mergeCell ref="TUM3:TUT3"/>
    <mergeCell ref="TUU3:TVB3"/>
    <mergeCell ref="TVC3:TVJ3"/>
    <mergeCell ref="TVK3:TVR3"/>
    <mergeCell ref="TVS3:TVZ3"/>
    <mergeCell ref="TSI3:TSP3"/>
    <mergeCell ref="TSQ3:TSX3"/>
    <mergeCell ref="TSY3:TTF3"/>
    <mergeCell ref="TTG3:TTN3"/>
    <mergeCell ref="TTO3:TTV3"/>
    <mergeCell ref="TTW3:TUD3"/>
    <mergeCell ref="UBO3:UBV3"/>
    <mergeCell ref="UBW3:UCD3"/>
    <mergeCell ref="UCE3:UCL3"/>
    <mergeCell ref="UCM3:UCT3"/>
    <mergeCell ref="UCU3:UDB3"/>
    <mergeCell ref="UDC3:UDJ3"/>
    <mergeCell ref="TZS3:TZZ3"/>
    <mergeCell ref="UAA3:UAH3"/>
    <mergeCell ref="UAI3:UAP3"/>
    <mergeCell ref="UAQ3:UAX3"/>
    <mergeCell ref="UAY3:UBF3"/>
    <mergeCell ref="UBG3:UBN3"/>
    <mergeCell ref="TXW3:TYD3"/>
    <mergeCell ref="TYE3:TYL3"/>
    <mergeCell ref="TYM3:TYT3"/>
    <mergeCell ref="TYU3:TZB3"/>
    <mergeCell ref="TZC3:TZJ3"/>
    <mergeCell ref="TZK3:TZR3"/>
    <mergeCell ref="UHC3:UHJ3"/>
    <mergeCell ref="UHK3:UHR3"/>
    <mergeCell ref="UHS3:UHZ3"/>
    <mergeCell ref="UIA3:UIH3"/>
    <mergeCell ref="UII3:UIP3"/>
    <mergeCell ref="UIQ3:UIX3"/>
    <mergeCell ref="UFG3:UFN3"/>
    <mergeCell ref="UFO3:UFV3"/>
    <mergeCell ref="UFW3:UGD3"/>
    <mergeCell ref="UGE3:UGL3"/>
    <mergeCell ref="UGM3:UGT3"/>
    <mergeCell ref="UGU3:UHB3"/>
    <mergeCell ref="UDK3:UDR3"/>
    <mergeCell ref="UDS3:UDZ3"/>
    <mergeCell ref="UEA3:UEH3"/>
    <mergeCell ref="UEI3:UEP3"/>
    <mergeCell ref="UEQ3:UEX3"/>
    <mergeCell ref="UEY3:UFF3"/>
    <mergeCell ref="UMQ3:UMX3"/>
    <mergeCell ref="UMY3:UNF3"/>
    <mergeCell ref="UNG3:UNN3"/>
    <mergeCell ref="UNO3:UNV3"/>
    <mergeCell ref="UNW3:UOD3"/>
    <mergeCell ref="UOE3:UOL3"/>
    <mergeCell ref="UKU3:ULB3"/>
    <mergeCell ref="ULC3:ULJ3"/>
    <mergeCell ref="ULK3:ULR3"/>
    <mergeCell ref="ULS3:ULZ3"/>
    <mergeCell ref="UMA3:UMH3"/>
    <mergeCell ref="UMI3:UMP3"/>
    <mergeCell ref="UIY3:UJF3"/>
    <mergeCell ref="UJG3:UJN3"/>
    <mergeCell ref="UJO3:UJV3"/>
    <mergeCell ref="UJW3:UKD3"/>
    <mergeCell ref="UKE3:UKL3"/>
    <mergeCell ref="UKM3:UKT3"/>
    <mergeCell ref="USE3:USL3"/>
    <mergeCell ref="USM3:UST3"/>
    <mergeCell ref="USU3:UTB3"/>
    <mergeCell ref="UTC3:UTJ3"/>
    <mergeCell ref="UTK3:UTR3"/>
    <mergeCell ref="UTS3:UTZ3"/>
    <mergeCell ref="UQI3:UQP3"/>
    <mergeCell ref="UQQ3:UQX3"/>
    <mergeCell ref="UQY3:URF3"/>
    <mergeCell ref="URG3:URN3"/>
    <mergeCell ref="URO3:URV3"/>
    <mergeCell ref="URW3:USD3"/>
    <mergeCell ref="UOM3:UOT3"/>
    <mergeCell ref="UOU3:UPB3"/>
    <mergeCell ref="UPC3:UPJ3"/>
    <mergeCell ref="UPK3:UPR3"/>
    <mergeCell ref="UPS3:UPZ3"/>
    <mergeCell ref="UQA3:UQH3"/>
    <mergeCell ref="UXS3:UXZ3"/>
    <mergeCell ref="UYA3:UYH3"/>
    <mergeCell ref="UYI3:UYP3"/>
    <mergeCell ref="UYQ3:UYX3"/>
    <mergeCell ref="UYY3:UZF3"/>
    <mergeCell ref="UZG3:UZN3"/>
    <mergeCell ref="UVW3:UWD3"/>
    <mergeCell ref="UWE3:UWL3"/>
    <mergeCell ref="UWM3:UWT3"/>
    <mergeCell ref="UWU3:UXB3"/>
    <mergeCell ref="UXC3:UXJ3"/>
    <mergeCell ref="UXK3:UXR3"/>
    <mergeCell ref="UUA3:UUH3"/>
    <mergeCell ref="UUI3:UUP3"/>
    <mergeCell ref="UUQ3:UUX3"/>
    <mergeCell ref="UUY3:UVF3"/>
    <mergeCell ref="UVG3:UVN3"/>
    <mergeCell ref="UVO3:UVV3"/>
    <mergeCell ref="VDG3:VDN3"/>
    <mergeCell ref="VDO3:VDV3"/>
    <mergeCell ref="VDW3:VED3"/>
    <mergeCell ref="VEE3:VEL3"/>
    <mergeCell ref="VEM3:VET3"/>
    <mergeCell ref="VEU3:VFB3"/>
    <mergeCell ref="VBK3:VBR3"/>
    <mergeCell ref="VBS3:VBZ3"/>
    <mergeCell ref="VCA3:VCH3"/>
    <mergeCell ref="VCI3:VCP3"/>
    <mergeCell ref="VCQ3:VCX3"/>
    <mergeCell ref="VCY3:VDF3"/>
    <mergeCell ref="UZO3:UZV3"/>
    <mergeCell ref="UZW3:VAD3"/>
    <mergeCell ref="VAE3:VAL3"/>
    <mergeCell ref="VAM3:VAT3"/>
    <mergeCell ref="VAU3:VBB3"/>
    <mergeCell ref="VBC3:VBJ3"/>
    <mergeCell ref="VIU3:VJB3"/>
    <mergeCell ref="VJC3:VJJ3"/>
    <mergeCell ref="VJK3:VJR3"/>
    <mergeCell ref="VJS3:VJZ3"/>
    <mergeCell ref="VKA3:VKH3"/>
    <mergeCell ref="VKI3:VKP3"/>
    <mergeCell ref="VGY3:VHF3"/>
    <mergeCell ref="VHG3:VHN3"/>
    <mergeCell ref="VHO3:VHV3"/>
    <mergeCell ref="VHW3:VID3"/>
    <mergeCell ref="VIE3:VIL3"/>
    <mergeCell ref="VIM3:VIT3"/>
    <mergeCell ref="VFC3:VFJ3"/>
    <mergeCell ref="VFK3:VFR3"/>
    <mergeCell ref="VFS3:VFZ3"/>
    <mergeCell ref="VGA3:VGH3"/>
    <mergeCell ref="VGI3:VGP3"/>
    <mergeCell ref="VGQ3:VGX3"/>
    <mergeCell ref="VOI3:VOP3"/>
    <mergeCell ref="VOQ3:VOX3"/>
    <mergeCell ref="VOY3:VPF3"/>
    <mergeCell ref="VPG3:VPN3"/>
    <mergeCell ref="VPO3:VPV3"/>
    <mergeCell ref="VPW3:VQD3"/>
    <mergeCell ref="VMM3:VMT3"/>
    <mergeCell ref="VMU3:VNB3"/>
    <mergeCell ref="VNC3:VNJ3"/>
    <mergeCell ref="VNK3:VNR3"/>
    <mergeCell ref="VNS3:VNZ3"/>
    <mergeCell ref="VOA3:VOH3"/>
    <mergeCell ref="VKQ3:VKX3"/>
    <mergeCell ref="VKY3:VLF3"/>
    <mergeCell ref="VLG3:VLN3"/>
    <mergeCell ref="VLO3:VLV3"/>
    <mergeCell ref="VLW3:VMD3"/>
    <mergeCell ref="VME3:VML3"/>
    <mergeCell ref="VTW3:VUD3"/>
    <mergeCell ref="VUE3:VUL3"/>
    <mergeCell ref="VUM3:VUT3"/>
    <mergeCell ref="VUU3:VVB3"/>
    <mergeCell ref="VVC3:VVJ3"/>
    <mergeCell ref="VVK3:VVR3"/>
    <mergeCell ref="VSA3:VSH3"/>
    <mergeCell ref="VSI3:VSP3"/>
    <mergeCell ref="VSQ3:VSX3"/>
    <mergeCell ref="VSY3:VTF3"/>
    <mergeCell ref="VTG3:VTN3"/>
    <mergeCell ref="VTO3:VTV3"/>
    <mergeCell ref="VQE3:VQL3"/>
    <mergeCell ref="VQM3:VQT3"/>
    <mergeCell ref="VQU3:VRB3"/>
    <mergeCell ref="VRC3:VRJ3"/>
    <mergeCell ref="VRK3:VRR3"/>
    <mergeCell ref="VRS3:VRZ3"/>
    <mergeCell ref="VZK3:VZR3"/>
    <mergeCell ref="VZS3:VZZ3"/>
    <mergeCell ref="WAA3:WAH3"/>
    <mergeCell ref="WAI3:WAP3"/>
    <mergeCell ref="WAQ3:WAX3"/>
    <mergeCell ref="WAY3:WBF3"/>
    <mergeCell ref="VXO3:VXV3"/>
    <mergeCell ref="VXW3:VYD3"/>
    <mergeCell ref="VYE3:VYL3"/>
    <mergeCell ref="VYM3:VYT3"/>
    <mergeCell ref="VYU3:VZB3"/>
    <mergeCell ref="VZC3:VZJ3"/>
    <mergeCell ref="VVS3:VVZ3"/>
    <mergeCell ref="VWA3:VWH3"/>
    <mergeCell ref="VWI3:VWP3"/>
    <mergeCell ref="VWQ3:VWX3"/>
    <mergeCell ref="VWY3:VXF3"/>
    <mergeCell ref="VXG3:VXN3"/>
    <mergeCell ref="WEY3:WFF3"/>
    <mergeCell ref="WFG3:WFN3"/>
    <mergeCell ref="WFO3:WFV3"/>
    <mergeCell ref="WFW3:WGD3"/>
    <mergeCell ref="WGE3:WGL3"/>
    <mergeCell ref="WGM3:WGT3"/>
    <mergeCell ref="WDC3:WDJ3"/>
    <mergeCell ref="WDK3:WDR3"/>
    <mergeCell ref="WDS3:WDZ3"/>
    <mergeCell ref="WEA3:WEH3"/>
    <mergeCell ref="WEI3:WEP3"/>
    <mergeCell ref="WEQ3:WEX3"/>
    <mergeCell ref="WBG3:WBN3"/>
    <mergeCell ref="WBO3:WBV3"/>
    <mergeCell ref="WBW3:WCD3"/>
    <mergeCell ref="WCE3:WCL3"/>
    <mergeCell ref="WCM3:WCT3"/>
    <mergeCell ref="WCU3:WDB3"/>
    <mergeCell ref="WKM3:WKT3"/>
    <mergeCell ref="WKU3:WLB3"/>
    <mergeCell ref="WLC3:WLJ3"/>
    <mergeCell ref="WLK3:WLR3"/>
    <mergeCell ref="WLS3:WLZ3"/>
    <mergeCell ref="WMA3:WMH3"/>
    <mergeCell ref="WIQ3:WIX3"/>
    <mergeCell ref="WIY3:WJF3"/>
    <mergeCell ref="WJG3:WJN3"/>
    <mergeCell ref="WJO3:WJV3"/>
    <mergeCell ref="WJW3:WKD3"/>
    <mergeCell ref="WKE3:WKL3"/>
    <mergeCell ref="WGU3:WHB3"/>
    <mergeCell ref="WHC3:WHJ3"/>
    <mergeCell ref="WHK3:WHR3"/>
    <mergeCell ref="WHS3:WHZ3"/>
    <mergeCell ref="WIA3:WIH3"/>
    <mergeCell ref="WII3:WIP3"/>
    <mergeCell ref="WQA3:WQH3"/>
    <mergeCell ref="WQI3:WQP3"/>
    <mergeCell ref="WQQ3:WQX3"/>
    <mergeCell ref="WQY3:WRF3"/>
    <mergeCell ref="WRG3:WRN3"/>
    <mergeCell ref="WRO3:WRV3"/>
    <mergeCell ref="WOE3:WOL3"/>
    <mergeCell ref="WOM3:WOT3"/>
    <mergeCell ref="WOU3:WPB3"/>
    <mergeCell ref="WPC3:WPJ3"/>
    <mergeCell ref="WPK3:WPR3"/>
    <mergeCell ref="WPS3:WPZ3"/>
    <mergeCell ref="WMI3:WMP3"/>
    <mergeCell ref="WMQ3:WMX3"/>
    <mergeCell ref="WMY3:WNF3"/>
    <mergeCell ref="WNG3:WNN3"/>
    <mergeCell ref="WNO3:WNV3"/>
    <mergeCell ref="WNW3:WOD3"/>
    <mergeCell ref="WVW3:WWD3"/>
    <mergeCell ref="WWE3:WWL3"/>
    <mergeCell ref="WWM3:WWT3"/>
    <mergeCell ref="WWU3:WXB3"/>
    <mergeCell ref="WXC3:WXJ3"/>
    <mergeCell ref="WTS3:WTZ3"/>
    <mergeCell ref="WUA3:WUH3"/>
    <mergeCell ref="WUI3:WUP3"/>
    <mergeCell ref="WUQ3:WUX3"/>
    <mergeCell ref="WUY3:WVF3"/>
    <mergeCell ref="WVG3:WVN3"/>
    <mergeCell ref="WRW3:WSD3"/>
    <mergeCell ref="WSE3:WSL3"/>
    <mergeCell ref="WSM3:WST3"/>
    <mergeCell ref="WSU3:WTB3"/>
    <mergeCell ref="WTC3:WTJ3"/>
    <mergeCell ref="WTK3:WTR3"/>
    <mergeCell ref="XEU3:XFB3"/>
    <mergeCell ref="B8:B11"/>
    <mergeCell ref="A8:A11"/>
    <mergeCell ref="A12:A13"/>
    <mergeCell ref="B12:B13"/>
    <mergeCell ref="A14:A17"/>
    <mergeCell ref="B14:B17"/>
    <mergeCell ref="XCY3:XDF3"/>
    <mergeCell ref="XDG3:XDN3"/>
    <mergeCell ref="XDO3:XDV3"/>
    <mergeCell ref="XDW3:XED3"/>
    <mergeCell ref="XEE3:XEL3"/>
    <mergeCell ref="XEM3:XET3"/>
    <mergeCell ref="XBC3:XBJ3"/>
    <mergeCell ref="XBK3:XBR3"/>
    <mergeCell ref="XBS3:XBZ3"/>
    <mergeCell ref="XCA3:XCH3"/>
    <mergeCell ref="XCI3:XCP3"/>
    <mergeCell ref="XCQ3:XCX3"/>
    <mergeCell ref="WZG3:WZN3"/>
    <mergeCell ref="WZO3:WZV3"/>
    <mergeCell ref="WZW3:XAD3"/>
    <mergeCell ref="XAE3:XAL3"/>
    <mergeCell ref="XAM3:XAT3"/>
    <mergeCell ref="XAU3:XBB3"/>
    <mergeCell ref="WXK3:WXR3"/>
    <mergeCell ref="WXS3:WXZ3"/>
    <mergeCell ref="WYA3:WYH3"/>
    <mergeCell ref="WYI3:WYP3"/>
    <mergeCell ref="WYQ3:WYX3"/>
    <mergeCell ref="WYY3:WZF3"/>
    <mergeCell ref="WVO3:WVV3"/>
    <mergeCell ref="B54:B55"/>
    <mergeCell ref="A54:A55"/>
    <mergeCell ref="B56:B57"/>
    <mergeCell ref="A56:A57"/>
    <mergeCell ref="B59:B60"/>
    <mergeCell ref="A59:A60"/>
    <mergeCell ref="B44:B45"/>
    <mergeCell ref="A44:A45"/>
    <mergeCell ref="B46:B48"/>
    <mergeCell ref="A46:A48"/>
    <mergeCell ref="B49:B50"/>
    <mergeCell ref="A49:A50"/>
    <mergeCell ref="B20:B35"/>
    <mergeCell ref="A20:A35"/>
    <mergeCell ref="A36:A39"/>
    <mergeCell ref="B36:B39"/>
    <mergeCell ref="B41:B43"/>
    <mergeCell ref="A41:A43"/>
  </mergeCells>
  <pageMargins left="0.6692913385826772" right="0.19685039370078741" top="0.37" bottom="0.21" header="0.25" footer="0.16"/>
  <pageSetup paperSize="9" scale="75" orientation="portrait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E86"/>
  <sheetViews>
    <sheetView workbookViewId="0">
      <pane ySplit="3" topLeftCell="A4" activePane="bottomLeft" state="frozen"/>
      <selection pane="bottomLeft" activeCell="H16" sqref="H16"/>
    </sheetView>
  </sheetViews>
  <sheetFormatPr defaultColWidth="7.875" defaultRowHeight="21"/>
  <cols>
    <col min="1" max="1" width="6.25" style="72" customWidth="1"/>
    <col min="2" max="2" width="23.375" style="72" customWidth="1"/>
    <col min="3" max="3" width="11.125" style="72" customWidth="1"/>
    <col min="4" max="4" width="15.375" style="86" customWidth="1"/>
    <col min="5" max="5" width="14" style="72" customWidth="1"/>
    <col min="6" max="255" width="7.875" style="72"/>
    <col min="256" max="256" width="6.25" style="72" customWidth="1"/>
    <col min="257" max="257" width="25.25" style="72" bestFit="1" customWidth="1"/>
    <col min="258" max="258" width="11.125" style="72" customWidth="1"/>
    <col min="259" max="259" width="30.125" style="72" customWidth="1"/>
    <col min="260" max="511" width="7.875" style="72"/>
    <col min="512" max="512" width="6.25" style="72" customWidth="1"/>
    <col min="513" max="513" width="25.25" style="72" bestFit="1" customWidth="1"/>
    <col min="514" max="514" width="11.125" style="72" customWidth="1"/>
    <col min="515" max="515" width="30.125" style="72" customWidth="1"/>
    <col min="516" max="767" width="7.875" style="72"/>
    <col min="768" max="768" width="6.25" style="72" customWidth="1"/>
    <col min="769" max="769" width="25.25" style="72" bestFit="1" customWidth="1"/>
    <col min="770" max="770" width="11.125" style="72" customWidth="1"/>
    <col min="771" max="771" width="30.125" style="72" customWidth="1"/>
    <col min="772" max="1023" width="7.875" style="72"/>
    <col min="1024" max="1024" width="6.25" style="72" customWidth="1"/>
    <col min="1025" max="1025" width="25.25" style="72" bestFit="1" customWidth="1"/>
    <col min="1026" max="1026" width="11.125" style="72" customWidth="1"/>
    <col min="1027" max="1027" width="30.125" style="72" customWidth="1"/>
    <col min="1028" max="1279" width="7.875" style="72"/>
    <col min="1280" max="1280" width="6.25" style="72" customWidth="1"/>
    <col min="1281" max="1281" width="25.25" style="72" bestFit="1" customWidth="1"/>
    <col min="1282" max="1282" width="11.125" style="72" customWidth="1"/>
    <col min="1283" max="1283" width="30.125" style="72" customWidth="1"/>
    <col min="1284" max="1535" width="7.875" style="72"/>
    <col min="1536" max="1536" width="6.25" style="72" customWidth="1"/>
    <col min="1537" max="1537" width="25.25" style="72" bestFit="1" customWidth="1"/>
    <col min="1538" max="1538" width="11.125" style="72" customWidth="1"/>
    <col min="1539" max="1539" width="30.125" style="72" customWidth="1"/>
    <col min="1540" max="1791" width="7.875" style="72"/>
    <col min="1792" max="1792" width="6.25" style="72" customWidth="1"/>
    <col min="1793" max="1793" width="25.25" style="72" bestFit="1" customWidth="1"/>
    <col min="1794" max="1794" width="11.125" style="72" customWidth="1"/>
    <col min="1795" max="1795" width="30.125" style="72" customWidth="1"/>
    <col min="1796" max="2047" width="7.875" style="72"/>
    <col min="2048" max="2048" width="6.25" style="72" customWidth="1"/>
    <col min="2049" max="2049" width="25.25" style="72" bestFit="1" customWidth="1"/>
    <col min="2050" max="2050" width="11.125" style="72" customWidth="1"/>
    <col min="2051" max="2051" width="30.125" style="72" customWidth="1"/>
    <col min="2052" max="2303" width="7.875" style="72"/>
    <col min="2304" max="2304" width="6.25" style="72" customWidth="1"/>
    <col min="2305" max="2305" width="25.25" style="72" bestFit="1" customWidth="1"/>
    <col min="2306" max="2306" width="11.125" style="72" customWidth="1"/>
    <col min="2307" max="2307" width="30.125" style="72" customWidth="1"/>
    <col min="2308" max="2559" width="7.875" style="72"/>
    <col min="2560" max="2560" width="6.25" style="72" customWidth="1"/>
    <col min="2561" max="2561" width="25.25" style="72" bestFit="1" customWidth="1"/>
    <col min="2562" max="2562" width="11.125" style="72" customWidth="1"/>
    <col min="2563" max="2563" width="30.125" style="72" customWidth="1"/>
    <col min="2564" max="2815" width="7.875" style="72"/>
    <col min="2816" max="2816" width="6.25" style="72" customWidth="1"/>
    <col min="2817" max="2817" width="25.25" style="72" bestFit="1" customWidth="1"/>
    <col min="2818" max="2818" width="11.125" style="72" customWidth="1"/>
    <col min="2819" max="2819" width="30.125" style="72" customWidth="1"/>
    <col min="2820" max="3071" width="7.875" style="72"/>
    <col min="3072" max="3072" width="6.25" style="72" customWidth="1"/>
    <col min="3073" max="3073" width="25.25" style="72" bestFit="1" customWidth="1"/>
    <col min="3074" max="3074" width="11.125" style="72" customWidth="1"/>
    <col min="3075" max="3075" width="30.125" style="72" customWidth="1"/>
    <col min="3076" max="3327" width="7.875" style="72"/>
    <col min="3328" max="3328" width="6.25" style="72" customWidth="1"/>
    <col min="3329" max="3329" width="25.25" style="72" bestFit="1" customWidth="1"/>
    <col min="3330" max="3330" width="11.125" style="72" customWidth="1"/>
    <col min="3331" max="3331" width="30.125" style="72" customWidth="1"/>
    <col min="3332" max="3583" width="7.875" style="72"/>
    <col min="3584" max="3584" width="6.25" style="72" customWidth="1"/>
    <col min="3585" max="3585" width="25.25" style="72" bestFit="1" customWidth="1"/>
    <col min="3586" max="3586" width="11.125" style="72" customWidth="1"/>
    <col min="3587" max="3587" width="30.125" style="72" customWidth="1"/>
    <col min="3588" max="3839" width="7.875" style="72"/>
    <col min="3840" max="3840" width="6.25" style="72" customWidth="1"/>
    <col min="3841" max="3841" width="25.25" style="72" bestFit="1" customWidth="1"/>
    <col min="3842" max="3842" width="11.125" style="72" customWidth="1"/>
    <col min="3843" max="3843" width="30.125" style="72" customWidth="1"/>
    <col min="3844" max="4095" width="7.875" style="72"/>
    <col min="4096" max="4096" width="6.25" style="72" customWidth="1"/>
    <col min="4097" max="4097" width="25.25" style="72" bestFit="1" customWidth="1"/>
    <col min="4098" max="4098" width="11.125" style="72" customWidth="1"/>
    <col min="4099" max="4099" width="30.125" style="72" customWidth="1"/>
    <col min="4100" max="4351" width="7.875" style="72"/>
    <col min="4352" max="4352" width="6.25" style="72" customWidth="1"/>
    <col min="4353" max="4353" width="25.25" style="72" bestFit="1" customWidth="1"/>
    <col min="4354" max="4354" width="11.125" style="72" customWidth="1"/>
    <col min="4355" max="4355" width="30.125" style="72" customWidth="1"/>
    <col min="4356" max="4607" width="7.875" style="72"/>
    <col min="4608" max="4608" width="6.25" style="72" customWidth="1"/>
    <col min="4609" max="4609" width="25.25" style="72" bestFit="1" customWidth="1"/>
    <col min="4610" max="4610" width="11.125" style="72" customWidth="1"/>
    <col min="4611" max="4611" width="30.125" style="72" customWidth="1"/>
    <col min="4612" max="4863" width="7.875" style="72"/>
    <col min="4864" max="4864" width="6.25" style="72" customWidth="1"/>
    <col min="4865" max="4865" width="25.25" style="72" bestFit="1" customWidth="1"/>
    <col min="4866" max="4866" width="11.125" style="72" customWidth="1"/>
    <col min="4867" max="4867" width="30.125" style="72" customWidth="1"/>
    <col min="4868" max="5119" width="7.875" style="72"/>
    <col min="5120" max="5120" width="6.25" style="72" customWidth="1"/>
    <col min="5121" max="5121" width="25.25" style="72" bestFit="1" customWidth="1"/>
    <col min="5122" max="5122" width="11.125" style="72" customWidth="1"/>
    <col min="5123" max="5123" width="30.125" style="72" customWidth="1"/>
    <col min="5124" max="5375" width="7.875" style="72"/>
    <col min="5376" max="5376" width="6.25" style="72" customWidth="1"/>
    <col min="5377" max="5377" width="25.25" style="72" bestFit="1" customWidth="1"/>
    <col min="5378" max="5378" width="11.125" style="72" customWidth="1"/>
    <col min="5379" max="5379" width="30.125" style="72" customWidth="1"/>
    <col min="5380" max="5631" width="7.875" style="72"/>
    <col min="5632" max="5632" width="6.25" style="72" customWidth="1"/>
    <col min="5633" max="5633" width="25.25" style="72" bestFit="1" customWidth="1"/>
    <col min="5634" max="5634" width="11.125" style="72" customWidth="1"/>
    <col min="5635" max="5635" width="30.125" style="72" customWidth="1"/>
    <col min="5636" max="5887" width="7.875" style="72"/>
    <col min="5888" max="5888" width="6.25" style="72" customWidth="1"/>
    <col min="5889" max="5889" width="25.25" style="72" bestFit="1" customWidth="1"/>
    <col min="5890" max="5890" width="11.125" style="72" customWidth="1"/>
    <col min="5891" max="5891" width="30.125" style="72" customWidth="1"/>
    <col min="5892" max="6143" width="7.875" style="72"/>
    <col min="6144" max="6144" width="6.25" style="72" customWidth="1"/>
    <col min="6145" max="6145" width="25.25" style="72" bestFit="1" customWidth="1"/>
    <col min="6146" max="6146" width="11.125" style="72" customWidth="1"/>
    <col min="6147" max="6147" width="30.125" style="72" customWidth="1"/>
    <col min="6148" max="6399" width="7.875" style="72"/>
    <col min="6400" max="6400" width="6.25" style="72" customWidth="1"/>
    <col min="6401" max="6401" width="25.25" style="72" bestFit="1" customWidth="1"/>
    <col min="6402" max="6402" width="11.125" style="72" customWidth="1"/>
    <col min="6403" max="6403" width="30.125" style="72" customWidth="1"/>
    <col min="6404" max="6655" width="7.875" style="72"/>
    <col min="6656" max="6656" width="6.25" style="72" customWidth="1"/>
    <col min="6657" max="6657" width="25.25" style="72" bestFit="1" customWidth="1"/>
    <col min="6658" max="6658" width="11.125" style="72" customWidth="1"/>
    <col min="6659" max="6659" width="30.125" style="72" customWidth="1"/>
    <col min="6660" max="6911" width="7.875" style="72"/>
    <col min="6912" max="6912" width="6.25" style="72" customWidth="1"/>
    <col min="6913" max="6913" width="25.25" style="72" bestFit="1" customWidth="1"/>
    <col min="6914" max="6914" width="11.125" style="72" customWidth="1"/>
    <col min="6915" max="6915" width="30.125" style="72" customWidth="1"/>
    <col min="6916" max="7167" width="7.875" style="72"/>
    <col min="7168" max="7168" width="6.25" style="72" customWidth="1"/>
    <col min="7169" max="7169" width="25.25" style="72" bestFit="1" customWidth="1"/>
    <col min="7170" max="7170" width="11.125" style="72" customWidth="1"/>
    <col min="7171" max="7171" width="30.125" style="72" customWidth="1"/>
    <col min="7172" max="7423" width="7.875" style="72"/>
    <col min="7424" max="7424" width="6.25" style="72" customWidth="1"/>
    <col min="7425" max="7425" width="25.25" style="72" bestFit="1" customWidth="1"/>
    <col min="7426" max="7426" width="11.125" style="72" customWidth="1"/>
    <col min="7427" max="7427" width="30.125" style="72" customWidth="1"/>
    <col min="7428" max="7679" width="7.875" style="72"/>
    <col min="7680" max="7680" width="6.25" style="72" customWidth="1"/>
    <col min="7681" max="7681" width="25.25" style="72" bestFit="1" customWidth="1"/>
    <col min="7682" max="7682" width="11.125" style="72" customWidth="1"/>
    <col min="7683" max="7683" width="30.125" style="72" customWidth="1"/>
    <col min="7684" max="7935" width="7.875" style="72"/>
    <col min="7936" max="7936" width="6.25" style="72" customWidth="1"/>
    <col min="7937" max="7937" width="25.25" style="72" bestFit="1" customWidth="1"/>
    <col min="7938" max="7938" width="11.125" style="72" customWidth="1"/>
    <col min="7939" max="7939" width="30.125" style="72" customWidth="1"/>
    <col min="7940" max="8191" width="7.875" style="72"/>
    <col min="8192" max="8192" width="6.25" style="72" customWidth="1"/>
    <col min="8193" max="8193" width="25.25" style="72" bestFit="1" customWidth="1"/>
    <col min="8194" max="8194" width="11.125" style="72" customWidth="1"/>
    <col min="8195" max="8195" width="30.125" style="72" customWidth="1"/>
    <col min="8196" max="8447" width="7.875" style="72"/>
    <col min="8448" max="8448" width="6.25" style="72" customWidth="1"/>
    <col min="8449" max="8449" width="25.25" style="72" bestFit="1" customWidth="1"/>
    <col min="8450" max="8450" width="11.125" style="72" customWidth="1"/>
    <col min="8451" max="8451" width="30.125" style="72" customWidth="1"/>
    <col min="8452" max="8703" width="7.875" style="72"/>
    <col min="8704" max="8704" width="6.25" style="72" customWidth="1"/>
    <col min="8705" max="8705" width="25.25" style="72" bestFit="1" customWidth="1"/>
    <col min="8706" max="8706" width="11.125" style="72" customWidth="1"/>
    <col min="8707" max="8707" width="30.125" style="72" customWidth="1"/>
    <col min="8708" max="8959" width="7.875" style="72"/>
    <col min="8960" max="8960" width="6.25" style="72" customWidth="1"/>
    <col min="8961" max="8961" width="25.25" style="72" bestFit="1" customWidth="1"/>
    <col min="8962" max="8962" width="11.125" style="72" customWidth="1"/>
    <col min="8963" max="8963" width="30.125" style="72" customWidth="1"/>
    <col min="8964" max="9215" width="7.875" style="72"/>
    <col min="9216" max="9216" width="6.25" style="72" customWidth="1"/>
    <col min="9217" max="9217" width="25.25" style="72" bestFit="1" customWidth="1"/>
    <col min="9218" max="9218" width="11.125" style="72" customWidth="1"/>
    <col min="9219" max="9219" width="30.125" style="72" customWidth="1"/>
    <col min="9220" max="9471" width="7.875" style="72"/>
    <col min="9472" max="9472" width="6.25" style="72" customWidth="1"/>
    <col min="9473" max="9473" width="25.25" style="72" bestFit="1" customWidth="1"/>
    <col min="9474" max="9474" width="11.125" style="72" customWidth="1"/>
    <col min="9475" max="9475" width="30.125" style="72" customWidth="1"/>
    <col min="9476" max="9727" width="7.875" style="72"/>
    <col min="9728" max="9728" width="6.25" style="72" customWidth="1"/>
    <col min="9729" max="9729" width="25.25" style="72" bestFit="1" customWidth="1"/>
    <col min="9730" max="9730" width="11.125" style="72" customWidth="1"/>
    <col min="9731" max="9731" width="30.125" style="72" customWidth="1"/>
    <col min="9732" max="9983" width="7.875" style="72"/>
    <col min="9984" max="9984" width="6.25" style="72" customWidth="1"/>
    <col min="9985" max="9985" width="25.25" style="72" bestFit="1" customWidth="1"/>
    <col min="9986" max="9986" width="11.125" style="72" customWidth="1"/>
    <col min="9987" max="9987" width="30.125" style="72" customWidth="1"/>
    <col min="9988" max="10239" width="7.875" style="72"/>
    <col min="10240" max="10240" width="6.25" style="72" customWidth="1"/>
    <col min="10241" max="10241" width="25.25" style="72" bestFit="1" customWidth="1"/>
    <col min="10242" max="10242" width="11.125" style="72" customWidth="1"/>
    <col min="10243" max="10243" width="30.125" style="72" customWidth="1"/>
    <col min="10244" max="10495" width="7.875" style="72"/>
    <col min="10496" max="10496" width="6.25" style="72" customWidth="1"/>
    <col min="10497" max="10497" width="25.25" style="72" bestFit="1" customWidth="1"/>
    <col min="10498" max="10498" width="11.125" style="72" customWidth="1"/>
    <col min="10499" max="10499" width="30.125" style="72" customWidth="1"/>
    <col min="10500" max="10751" width="7.875" style="72"/>
    <col min="10752" max="10752" width="6.25" style="72" customWidth="1"/>
    <col min="10753" max="10753" width="25.25" style="72" bestFit="1" customWidth="1"/>
    <col min="10754" max="10754" width="11.125" style="72" customWidth="1"/>
    <col min="10755" max="10755" width="30.125" style="72" customWidth="1"/>
    <col min="10756" max="11007" width="7.875" style="72"/>
    <col min="11008" max="11008" width="6.25" style="72" customWidth="1"/>
    <col min="11009" max="11009" width="25.25" style="72" bestFit="1" customWidth="1"/>
    <col min="11010" max="11010" width="11.125" style="72" customWidth="1"/>
    <col min="11011" max="11011" width="30.125" style="72" customWidth="1"/>
    <col min="11012" max="11263" width="7.875" style="72"/>
    <col min="11264" max="11264" width="6.25" style="72" customWidth="1"/>
    <col min="11265" max="11265" width="25.25" style="72" bestFit="1" customWidth="1"/>
    <col min="11266" max="11266" width="11.125" style="72" customWidth="1"/>
    <col min="11267" max="11267" width="30.125" style="72" customWidth="1"/>
    <col min="11268" max="11519" width="7.875" style="72"/>
    <col min="11520" max="11520" width="6.25" style="72" customWidth="1"/>
    <col min="11521" max="11521" width="25.25" style="72" bestFit="1" customWidth="1"/>
    <col min="11522" max="11522" width="11.125" style="72" customWidth="1"/>
    <col min="11523" max="11523" width="30.125" style="72" customWidth="1"/>
    <col min="11524" max="11775" width="7.875" style="72"/>
    <col min="11776" max="11776" width="6.25" style="72" customWidth="1"/>
    <col min="11777" max="11777" width="25.25" style="72" bestFit="1" customWidth="1"/>
    <col min="11778" max="11778" width="11.125" style="72" customWidth="1"/>
    <col min="11779" max="11779" width="30.125" style="72" customWidth="1"/>
    <col min="11780" max="12031" width="7.875" style="72"/>
    <col min="12032" max="12032" width="6.25" style="72" customWidth="1"/>
    <col min="12033" max="12033" width="25.25" style="72" bestFit="1" customWidth="1"/>
    <col min="12034" max="12034" width="11.125" style="72" customWidth="1"/>
    <col min="12035" max="12035" width="30.125" style="72" customWidth="1"/>
    <col min="12036" max="12287" width="7.875" style="72"/>
    <col min="12288" max="12288" width="6.25" style="72" customWidth="1"/>
    <col min="12289" max="12289" width="25.25" style="72" bestFit="1" customWidth="1"/>
    <col min="12290" max="12290" width="11.125" style="72" customWidth="1"/>
    <col min="12291" max="12291" width="30.125" style="72" customWidth="1"/>
    <col min="12292" max="12543" width="7.875" style="72"/>
    <col min="12544" max="12544" width="6.25" style="72" customWidth="1"/>
    <col min="12545" max="12545" width="25.25" style="72" bestFit="1" customWidth="1"/>
    <col min="12546" max="12546" width="11.125" style="72" customWidth="1"/>
    <col min="12547" max="12547" width="30.125" style="72" customWidth="1"/>
    <col min="12548" max="12799" width="7.875" style="72"/>
    <col min="12800" max="12800" width="6.25" style="72" customWidth="1"/>
    <col min="12801" max="12801" width="25.25" style="72" bestFit="1" customWidth="1"/>
    <col min="12802" max="12802" width="11.125" style="72" customWidth="1"/>
    <col min="12803" max="12803" width="30.125" style="72" customWidth="1"/>
    <col min="12804" max="13055" width="7.875" style="72"/>
    <col min="13056" max="13056" width="6.25" style="72" customWidth="1"/>
    <col min="13057" max="13057" width="25.25" style="72" bestFit="1" customWidth="1"/>
    <col min="13058" max="13058" width="11.125" style="72" customWidth="1"/>
    <col min="13059" max="13059" width="30.125" style="72" customWidth="1"/>
    <col min="13060" max="13311" width="7.875" style="72"/>
    <col min="13312" max="13312" width="6.25" style="72" customWidth="1"/>
    <col min="13313" max="13313" width="25.25" style="72" bestFit="1" customWidth="1"/>
    <col min="13314" max="13314" width="11.125" style="72" customWidth="1"/>
    <col min="13315" max="13315" width="30.125" style="72" customWidth="1"/>
    <col min="13316" max="13567" width="7.875" style="72"/>
    <col min="13568" max="13568" width="6.25" style="72" customWidth="1"/>
    <col min="13569" max="13569" width="25.25" style="72" bestFit="1" customWidth="1"/>
    <col min="13570" max="13570" width="11.125" style="72" customWidth="1"/>
    <col min="13571" max="13571" width="30.125" style="72" customWidth="1"/>
    <col min="13572" max="13823" width="7.875" style="72"/>
    <col min="13824" max="13824" width="6.25" style="72" customWidth="1"/>
    <col min="13825" max="13825" width="25.25" style="72" bestFit="1" customWidth="1"/>
    <col min="13826" max="13826" width="11.125" style="72" customWidth="1"/>
    <col min="13827" max="13827" width="30.125" style="72" customWidth="1"/>
    <col min="13828" max="14079" width="7.875" style="72"/>
    <col min="14080" max="14080" width="6.25" style="72" customWidth="1"/>
    <col min="14081" max="14081" width="25.25" style="72" bestFit="1" customWidth="1"/>
    <col min="14082" max="14082" width="11.125" style="72" customWidth="1"/>
    <col min="14083" max="14083" width="30.125" style="72" customWidth="1"/>
    <col min="14084" max="14335" width="7.875" style="72"/>
    <col min="14336" max="14336" width="6.25" style="72" customWidth="1"/>
    <col min="14337" max="14337" width="25.25" style="72" bestFit="1" customWidth="1"/>
    <col min="14338" max="14338" width="11.125" style="72" customWidth="1"/>
    <col min="14339" max="14339" width="30.125" style="72" customWidth="1"/>
    <col min="14340" max="14591" width="7.875" style="72"/>
    <col min="14592" max="14592" width="6.25" style="72" customWidth="1"/>
    <col min="14593" max="14593" width="25.25" style="72" bestFit="1" customWidth="1"/>
    <col min="14594" max="14594" width="11.125" style="72" customWidth="1"/>
    <col min="14595" max="14595" width="30.125" style="72" customWidth="1"/>
    <col min="14596" max="14847" width="7.875" style="72"/>
    <col min="14848" max="14848" width="6.25" style="72" customWidth="1"/>
    <col min="14849" max="14849" width="25.25" style="72" bestFit="1" customWidth="1"/>
    <col min="14850" max="14850" width="11.125" style="72" customWidth="1"/>
    <col min="14851" max="14851" width="30.125" style="72" customWidth="1"/>
    <col min="14852" max="15103" width="7.875" style="72"/>
    <col min="15104" max="15104" width="6.25" style="72" customWidth="1"/>
    <col min="15105" max="15105" width="25.25" style="72" bestFit="1" customWidth="1"/>
    <col min="15106" max="15106" width="11.125" style="72" customWidth="1"/>
    <col min="15107" max="15107" width="30.125" style="72" customWidth="1"/>
    <col min="15108" max="15359" width="7.875" style="72"/>
    <col min="15360" max="15360" width="6.25" style="72" customWidth="1"/>
    <col min="15361" max="15361" width="25.25" style="72" bestFit="1" customWidth="1"/>
    <col min="15362" max="15362" width="11.125" style="72" customWidth="1"/>
    <col min="15363" max="15363" width="30.125" style="72" customWidth="1"/>
    <col min="15364" max="15615" width="7.875" style="72"/>
    <col min="15616" max="15616" width="6.25" style="72" customWidth="1"/>
    <col min="15617" max="15617" width="25.25" style="72" bestFit="1" customWidth="1"/>
    <col min="15618" max="15618" width="11.125" style="72" customWidth="1"/>
    <col min="15619" max="15619" width="30.125" style="72" customWidth="1"/>
    <col min="15620" max="15871" width="7.875" style="72"/>
    <col min="15872" max="15872" width="6.25" style="72" customWidth="1"/>
    <col min="15873" max="15873" width="25.25" style="72" bestFit="1" customWidth="1"/>
    <col min="15874" max="15874" width="11.125" style="72" customWidth="1"/>
    <col min="15875" max="15875" width="30.125" style="72" customWidth="1"/>
    <col min="15876" max="16127" width="7.875" style="72"/>
    <col min="16128" max="16128" width="6.25" style="72" customWidth="1"/>
    <col min="16129" max="16129" width="25.25" style="72" bestFit="1" customWidth="1"/>
    <col min="16130" max="16130" width="11.125" style="72" customWidth="1"/>
    <col min="16131" max="16131" width="30.125" style="72" customWidth="1"/>
    <col min="16132" max="16384" width="7.875" style="72"/>
  </cols>
  <sheetData>
    <row r="1" spans="1:5" ht="20.25" customHeight="1">
      <c r="A1" s="542" t="s">
        <v>3287</v>
      </c>
      <c r="B1" s="542"/>
      <c r="C1" s="542"/>
      <c r="D1" s="542"/>
      <c r="E1" s="542"/>
    </row>
    <row r="2" spans="1:5" s="73" customFormat="1" ht="19.5" customHeight="1">
      <c r="A2" s="543" t="s">
        <v>0</v>
      </c>
      <c r="B2" s="544" t="s">
        <v>1399</v>
      </c>
      <c r="C2" s="545" t="s">
        <v>1400</v>
      </c>
      <c r="D2" s="547" t="s">
        <v>1401</v>
      </c>
      <c r="E2" s="543" t="s">
        <v>1402</v>
      </c>
    </row>
    <row r="3" spans="1:5" ht="24.75" customHeight="1">
      <c r="A3" s="543"/>
      <c r="B3" s="544"/>
      <c r="C3" s="546"/>
      <c r="D3" s="547"/>
      <c r="E3" s="543"/>
    </row>
    <row r="4" spans="1:5" s="73" customFormat="1" ht="21" customHeight="1">
      <c r="A4" s="74">
        <v>1</v>
      </c>
      <c r="B4" s="75" t="s">
        <v>80</v>
      </c>
      <c r="C4" s="76">
        <v>40</v>
      </c>
      <c r="D4" s="77">
        <v>2871</v>
      </c>
      <c r="E4" s="78">
        <v>574200</v>
      </c>
    </row>
    <row r="5" spans="1:5" s="73" customFormat="1" ht="21" customHeight="1">
      <c r="A5" s="74">
        <v>2</v>
      </c>
      <c r="B5" s="75" t="s">
        <v>1403</v>
      </c>
      <c r="C5" s="78">
        <v>3</v>
      </c>
      <c r="D5" s="77">
        <v>157</v>
      </c>
      <c r="E5" s="78">
        <v>31400</v>
      </c>
    </row>
    <row r="6" spans="1:5" s="73" customFormat="1" ht="21" customHeight="1">
      <c r="A6" s="74">
        <v>3</v>
      </c>
      <c r="B6" s="75" t="s">
        <v>180</v>
      </c>
      <c r="C6" s="78">
        <v>55</v>
      </c>
      <c r="D6" s="77">
        <v>2809</v>
      </c>
      <c r="E6" s="78">
        <v>561800</v>
      </c>
    </row>
    <row r="7" spans="1:5" s="73" customFormat="1" ht="21" customHeight="1">
      <c r="A7" s="74">
        <v>4</v>
      </c>
      <c r="B7" s="75" t="s">
        <v>184</v>
      </c>
      <c r="C7" s="78">
        <v>2</v>
      </c>
      <c r="D7" s="77">
        <v>87</v>
      </c>
      <c r="E7" s="78">
        <v>17400</v>
      </c>
    </row>
    <row r="8" spans="1:5" s="73" customFormat="1" ht="21" customHeight="1">
      <c r="A8" s="74">
        <v>5</v>
      </c>
      <c r="B8" s="75" t="s">
        <v>224</v>
      </c>
      <c r="C8" s="78">
        <v>25</v>
      </c>
      <c r="D8" s="79">
        <v>1599</v>
      </c>
      <c r="E8" s="78">
        <v>319800</v>
      </c>
    </row>
    <row r="9" spans="1:5" s="73" customFormat="1" ht="21" customHeight="1">
      <c r="A9" s="74">
        <v>6</v>
      </c>
      <c r="B9" s="75" t="s">
        <v>263</v>
      </c>
      <c r="C9" s="78">
        <v>21</v>
      </c>
      <c r="D9" s="79">
        <v>1017</v>
      </c>
      <c r="E9" s="78">
        <v>203400</v>
      </c>
    </row>
    <row r="10" spans="1:5" s="73" customFormat="1" ht="21" customHeight="1">
      <c r="A10" s="74">
        <v>7</v>
      </c>
      <c r="B10" s="75" t="s">
        <v>272</v>
      </c>
      <c r="C10" s="76">
        <v>8</v>
      </c>
      <c r="D10" s="77">
        <v>264</v>
      </c>
      <c r="E10" s="78">
        <v>52800</v>
      </c>
    </row>
    <row r="11" spans="1:5" s="73" customFormat="1" ht="21" customHeight="1">
      <c r="A11" s="74">
        <v>8</v>
      </c>
      <c r="B11" s="75" t="s">
        <v>1404</v>
      </c>
      <c r="C11" s="80">
        <v>17</v>
      </c>
      <c r="D11" s="77">
        <v>1371</v>
      </c>
      <c r="E11" s="78">
        <v>274200</v>
      </c>
    </row>
    <row r="12" spans="1:5" s="73" customFormat="1" ht="21" customHeight="1">
      <c r="A12" s="74">
        <v>9</v>
      </c>
      <c r="B12" s="75" t="s">
        <v>318</v>
      </c>
      <c r="C12" s="78">
        <v>8</v>
      </c>
      <c r="D12" s="77">
        <v>662</v>
      </c>
      <c r="E12" s="78">
        <v>132400</v>
      </c>
    </row>
    <row r="13" spans="1:5" s="73" customFormat="1" ht="21" customHeight="1">
      <c r="A13" s="74">
        <v>10</v>
      </c>
      <c r="B13" s="75" t="s">
        <v>332</v>
      </c>
      <c r="C13" s="78">
        <v>8</v>
      </c>
      <c r="D13" s="79">
        <v>322</v>
      </c>
      <c r="E13" s="78">
        <v>64400</v>
      </c>
    </row>
    <row r="14" spans="1:5" s="73" customFormat="1" ht="21" customHeight="1">
      <c r="A14" s="74">
        <v>11</v>
      </c>
      <c r="B14" s="75" t="s">
        <v>1405</v>
      </c>
      <c r="C14" s="78">
        <v>32</v>
      </c>
      <c r="D14" s="79">
        <v>1425</v>
      </c>
      <c r="E14" s="78">
        <v>285000</v>
      </c>
    </row>
    <row r="15" spans="1:5" s="73" customFormat="1" ht="21" customHeight="1">
      <c r="A15" s="74">
        <v>12</v>
      </c>
      <c r="B15" s="75" t="s">
        <v>424</v>
      </c>
      <c r="C15" s="78">
        <v>24</v>
      </c>
      <c r="D15" s="79">
        <v>1122</v>
      </c>
      <c r="E15" s="78">
        <v>224400</v>
      </c>
    </row>
    <row r="16" spans="1:5" s="73" customFormat="1" ht="21" customHeight="1">
      <c r="A16" s="74">
        <v>13</v>
      </c>
      <c r="B16" s="75" t="s">
        <v>568</v>
      </c>
      <c r="C16" s="78">
        <v>145</v>
      </c>
      <c r="D16" s="79">
        <v>14306</v>
      </c>
      <c r="E16" s="78">
        <v>2861200</v>
      </c>
    </row>
    <row r="17" spans="1:5" s="73" customFormat="1" ht="21" customHeight="1">
      <c r="A17" s="74">
        <v>14</v>
      </c>
      <c r="B17" s="75" t="s">
        <v>633</v>
      </c>
      <c r="C17" s="78">
        <v>20</v>
      </c>
      <c r="D17" s="79">
        <v>1578</v>
      </c>
      <c r="E17" s="78">
        <v>315600</v>
      </c>
    </row>
    <row r="18" spans="1:5" s="73" customFormat="1" ht="21" customHeight="1">
      <c r="A18" s="74">
        <v>15</v>
      </c>
      <c r="B18" s="75" t="s">
        <v>778</v>
      </c>
      <c r="C18" s="78">
        <v>71</v>
      </c>
      <c r="D18" s="79">
        <v>6659</v>
      </c>
      <c r="E18" s="78">
        <v>1331800</v>
      </c>
    </row>
    <row r="19" spans="1:5" s="73" customFormat="1" ht="21" customHeight="1">
      <c r="A19" s="74">
        <v>16</v>
      </c>
      <c r="B19" s="75" t="s">
        <v>785</v>
      </c>
      <c r="C19" s="78">
        <v>3</v>
      </c>
      <c r="D19" s="79">
        <v>41</v>
      </c>
      <c r="E19" s="78">
        <v>8200</v>
      </c>
    </row>
    <row r="20" spans="1:5" s="73" customFormat="1" ht="21" customHeight="1">
      <c r="A20" s="74">
        <v>17</v>
      </c>
      <c r="B20" s="75" t="s">
        <v>865</v>
      </c>
      <c r="C20" s="78">
        <v>54</v>
      </c>
      <c r="D20" s="79">
        <v>3203</v>
      </c>
      <c r="E20" s="78">
        <v>640600</v>
      </c>
    </row>
    <row r="21" spans="1:5" s="73" customFormat="1" ht="21" customHeight="1">
      <c r="A21" s="74">
        <v>18</v>
      </c>
      <c r="B21" s="75" t="s">
        <v>884</v>
      </c>
      <c r="C21" s="78">
        <v>12</v>
      </c>
      <c r="D21" s="79">
        <v>483</v>
      </c>
      <c r="E21" s="78">
        <v>96600</v>
      </c>
    </row>
    <row r="22" spans="1:5" s="73" customFormat="1" ht="21" customHeight="1">
      <c r="A22" s="74">
        <v>19</v>
      </c>
      <c r="B22" s="75" t="s">
        <v>922</v>
      </c>
      <c r="C22" s="78">
        <v>25</v>
      </c>
      <c r="D22" s="79">
        <v>1638</v>
      </c>
      <c r="E22" s="78">
        <v>327600</v>
      </c>
    </row>
    <row r="23" spans="1:5" s="73" customFormat="1" ht="21" customHeight="1">
      <c r="A23" s="74">
        <v>20</v>
      </c>
      <c r="B23" s="75" t="s">
        <v>929</v>
      </c>
      <c r="C23" s="78">
        <v>6</v>
      </c>
      <c r="D23" s="79">
        <v>574</v>
      </c>
      <c r="E23" s="78">
        <v>114800</v>
      </c>
    </row>
    <row r="24" spans="1:5" s="73" customFormat="1" ht="21" customHeight="1">
      <c r="A24" s="74">
        <v>21</v>
      </c>
      <c r="B24" s="75" t="s">
        <v>967</v>
      </c>
      <c r="C24" s="78">
        <v>20</v>
      </c>
      <c r="D24" s="79">
        <v>1040</v>
      </c>
      <c r="E24" s="78">
        <v>208000</v>
      </c>
    </row>
    <row r="25" spans="1:5" s="73" customFormat="1" ht="21" customHeight="1">
      <c r="A25" s="74">
        <v>22</v>
      </c>
      <c r="B25" s="75" t="s">
        <v>977</v>
      </c>
      <c r="C25" s="78">
        <v>8</v>
      </c>
      <c r="D25" s="79">
        <v>252</v>
      </c>
      <c r="E25" s="78">
        <v>50400</v>
      </c>
    </row>
    <row r="26" spans="1:5" s="73" customFormat="1" ht="21" customHeight="1">
      <c r="A26" s="74">
        <v>23</v>
      </c>
      <c r="B26" s="75" t="s">
        <v>1355</v>
      </c>
      <c r="C26" s="78">
        <v>1</v>
      </c>
      <c r="D26" s="79">
        <v>1</v>
      </c>
      <c r="E26" s="78">
        <v>200</v>
      </c>
    </row>
    <row r="27" spans="1:5" s="73" customFormat="1" ht="21" customHeight="1">
      <c r="A27" s="74">
        <v>24</v>
      </c>
      <c r="B27" s="81" t="s">
        <v>988</v>
      </c>
      <c r="C27" s="78">
        <v>3</v>
      </c>
      <c r="D27" s="79">
        <v>72</v>
      </c>
      <c r="E27" s="78">
        <v>14400</v>
      </c>
    </row>
    <row r="28" spans="1:5" s="73" customFormat="1" ht="21" customHeight="1">
      <c r="A28" s="74">
        <v>25</v>
      </c>
      <c r="B28" s="81" t="s">
        <v>1406</v>
      </c>
      <c r="C28" s="78">
        <v>3</v>
      </c>
      <c r="D28" s="79">
        <v>493</v>
      </c>
      <c r="E28" s="78">
        <v>98600</v>
      </c>
    </row>
    <row r="29" spans="1:5" s="73" customFormat="1" ht="21" customHeight="1">
      <c r="A29" s="74">
        <v>26</v>
      </c>
      <c r="B29" s="81" t="s">
        <v>995</v>
      </c>
      <c r="C29" s="78">
        <v>1</v>
      </c>
      <c r="D29" s="79">
        <v>8</v>
      </c>
      <c r="E29" s="78">
        <v>1600</v>
      </c>
    </row>
    <row r="30" spans="1:5" s="73" customFormat="1" ht="21" customHeight="1">
      <c r="A30" s="74">
        <v>27</v>
      </c>
      <c r="B30" s="81" t="s">
        <v>1368</v>
      </c>
      <c r="C30" s="78">
        <v>1</v>
      </c>
      <c r="D30" s="79">
        <v>14</v>
      </c>
      <c r="E30" s="78">
        <v>2800</v>
      </c>
    </row>
    <row r="31" spans="1:5" s="73" customFormat="1" ht="21" customHeight="1">
      <c r="A31" s="74">
        <v>28</v>
      </c>
      <c r="B31" s="81" t="s">
        <v>1408</v>
      </c>
      <c r="C31" s="78">
        <v>42</v>
      </c>
      <c r="D31" s="79">
        <v>2439</v>
      </c>
      <c r="E31" s="78">
        <v>487800</v>
      </c>
    </row>
    <row r="32" spans="1:5" s="73" customFormat="1" ht="21" customHeight="1">
      <c r="A32" s="74">
        <v>29</v>
      </c>
      <c r="B32" s="81" t="s">
        <v>1059</v>
      </c>
      <c r="C32" s="78">
        <v>4</v>
      </c>
      <c r="D32" s="79">
        <v>312</v>
      </c>
      <c r="E32" s="78">
        <v>62400</v>
      </c>
    </row>
    <row r="33" spans="1:5" s="73" customFormat="1" ht="21" customHeight="1">
      <c r="A33" s="74">
        <v>30</v>
      </c>
      <c r="B33" s="81" t="s">
        <v>1077</v>
      </c>
      <c r="C33" s="78">
        <v>10</v>
      </c>
      <c r="D33" s="79">
        <v>818</v>
      </c>
      <c r="E33" s="78">
        <v>163600</v>
      </c>
    </row>
    <row r="34" spans="1:5" s="73" customFormat="1" ht="21" customHeight="1">
      <c r="A34" s="74">
        <v>31</v>
      </c>
      <c r="B34" s="81" t="s">
        <v>1092</v>
      </c>
      <c r="C34" s="78">
        <v>4</v>
      </c>
      <c r="D34" s="79">
        <v>149</v>
      </c>
      <c r="E34" s="78">
        <v>29800</v>
      </c>
    </row>
    <row r="35" spans="1:5" s="73" customFormat="1" ht="21" customHeight="1">
      <c r="A35" s="74">
        <v>32</v>
      </c>
      <c r="B35" s="81" t="s">
        <v>1093</v>
      </c>
      <c r="C35" s="78">
        <v>5</v>
      </c>
      <c r="D35" s="79">
        <v>141</v>
      </c>
      <c r="E35" s="78">
        <v>28200</v>
      </c>
    </row>
    <row r="36" spans="1:5" s="73" customFormat="1" ht="21" customHeight="1">
      <c r="A36" s="74">
        <v>33</v>
      </c>
      <c r="B36" s="81" t="s">
        <v>1409</v>
      </c>
      <c r="C36" s="78">
        <v>4</v>
      </c>
      <c r="D36" s="79">
        <v>133</v>
      </c>
      <c r="E36" s="78">
        <v>26600</v>
      </c>
    </row>
    <row r="37" spans="1:5" s="73" customFormat="1" ht="21" customHeight="1">
      <c r="A37" s="74">
        <v>34</v>
      </c>
      <c r="B37" s="81" t="s">
        <v>1142</v>
      </c>
      <c r="C37" s="78">
        <v>22</v>
      </c>
      <c r="D37" s="79">
        <v>1507</v>
      </c>
      <c r="E37" s="78">
        <v>301400</v>
      </c>
    </row>
    <row r="38" spans="1:5" s="73" customFormat="1" ht="21" customHeight="1">
      <c r="A38" s="74">
        <v>35</v>
      </c>
      <c r="B38" s="81" t="s">
        <v>1365</v>
      </c>
      <c r="C38" s="78">
        <v>1</v>
      </c>
      <c r="D38" s="79">
        <v>40</v>
      </c>
      <c r="E38" s="78">
        <v>8000</v>
      </c>
    </row>
    <row r="39" spans="1:5" s="73" customFormat="1" ht="21" customHeight="1">
      <c r="A39" s="74">
        <v>36</v>
      </c>
      <c r="B39" s="81" t="s">
        <v>1410</v>
      </c>
      <c r="C39" s="78">
        <v>9</v>
      </c>
      <c r="D39" s="79">
        <v>562</v>
      </c>
      <c r="E39" s="78">
        <v>112400</v>
      </c>
    </row>
    <row r="40" spans="1:5" s="73" customFormat="1" ht="21" customHeight="1">
      <c r="A40" s="74">
        <v>37</v>
      </c>
      <c r="B40" s="81" t="s">
        <v>1411</v>
      </c>
      <c r="C40" s="78">
        <v>5</v>
      </c>
      <c r="D40" s="79">
        <v>151</v>
      </c>
      <c r="E40" s="78">
        <v>30200</v>
      </c>
    </row>
    <row r="41" spans="1:5" s="73" customFormat="1" ht="21" customHeight="1">
      <c r="A41" s="74">
        <v>38</v>
      </c>
      <c r="B41" s="81" t="s">
        <v>1168</v>
      </c>
      <c r="C41" s="78">
        <v>15</v>
      </c>
      <c r="D41" s="79">
        <v>1457</v>
      </c>
      <c r="E41" s="78">
        <v>291400</v>
      </c>
    </row>
    <row r="42" spans="1:5" s="73" customFormat="1" ht="21" customHeight="1">
      <c r="A42" s="74">
        <v>39</v>
      </c>
      <c r="B42" s="81" t="s">
        <v>1195</v>
      </c>
      <c r="C42" s="78">
        <v>4</v>
      </c>
      <c r="D42" s="79">
        <v>112</v>
      </c>
      <c r="E42" s="78">
        <v>22400</v>
      </c>
    </row>
    <row r="43" spans="1:5" s="73" customFormat="1" ht="21" customHeight="1">
      <c r="A43" s="74">
        <v>40</v>
      </c>
      <c r="B43" s="81" t="s">
        <v>1393</v>
      </c>
      <c r="C43" s="78">
        <v>3</v>
      </c>
      <c r="D43" s="79">
        <v>99</v>
      </c>
      <c r="E43" s="78">
        <v>19800</v>
      </c>
    </row>
    <row r="44" spans="1:5" s="73" customFormat="1" ht="21" customHeight="1">
      <c r="A44" s="74">
        <v>41</v>
      </c>
      <c r="B44" s="81" t="s">
        <v>1198</v>
      </c>
      <c r="C44" s="78">
        <v>7</v>
      </c>
      <c r="D44" s="79">
        <v>266</v>
      </c>
      <c r="E44" s="78">
        <v>53200</v>
      </c>
    </row>
    <row r="45" spans="1:5" s="73" customFormat="1" ht="21" customHeight="1">
      <c r="A45" s="74">
        <v>42</v>
      </c>
      <c r="B45" s="81" t="s">
        <v>1211</v>
      </c>
      <c r="C45" s="78">
        <v>1</v>
      </c>
      <c r="D45" s="79">
        <v>22</v>
      </c>
      <c r="E45" s="78">
        <v>4400</v>
      </c>
    </row>
    <row r="46" spans="1:5" s="73" customFormat="1" ht="21" customHeight="1">
      <c r="A46" s="74">
        <v>43</v>
      </c>
      <c r="B46" s="81" t="s">
        <v>1214</v>
      </c>
      <c r="C46" s="78">
        <v>3</v>
      </c>
      <c r="D46" s="79">
        <v>193</v>
      </c>
      <c r="E46" s="78">
        <v>38600</v>
      </c>
    </row>
    <row r="47" spans="1:5" s="73" customFormat="1" ht="21" customHeight="1">
      <c r="A47" s="74">
        <v>44</v>
      </c>
      <c r="B47" s="81" t="s">
        <v>1221</v>
      </c>
      <c r="C47" s="78">
        <v>1</v>
      </c>
      <c r="D47" s="79">
        <v>2</v>
      </c>
      <c r="E47" s="78">
        <v>400</v>
      </c>
    </row>
    <row r="48" spans="1:5" s="73" customFormat="1" ht="21" customHeight="1">
      <c r="A48" s="74">
        <v>45</v>
      </c>
      <c r="B48" s="81" t="s">
        <v>1224</v>
      </c>
      <c r="C48" s="78">
        <v>10</v>
      </c>
      <c r="D48" s="79">
        <v>934</v>
      </c>
      <c r="E48" s="78">
        <v>186800</v>
      </c>
    </row>
    <row r="49" spans="1:5" s="73" customFormat="1" ht="21" customHeight="1">
      <c r="A49" s="74">
        <v>46</v>
      </c>
      <c r="B49" s="81" t="s">
        <v>1378</v>
      </c>
      <c r="C49" s="78">
        <v>5</v>
      </c>
      <c r="D49" s="79">
        <v>57</v>
      </c>
      <c r="E49" s="78">
        <v>11400</v>
      </c>
    </row>
    <row r="50" spans="1:5" s="73" customFormat="1" ht="21" customHeight="1">
      <c r="A50" s="74">
        <v>47</v>
      </c>
      <c r="B50" s="81" t="s">
        <v>1235</v>
      </c>
      <c r="C50" s="78">
        <v>12</v>
      </c>
      <c r="D50" s="79">
        <v>457</v>
      </c>
      <c r="E50" s="78">
        <v>91400</v>
      </c>
    </row>
    <row r="51" spans="1:5" s="73" customFormat="1" ht="21" customHeight="1">
      <c r="A51" s="74">
        <v>48</v>
      </c>
      <c r="B51" s="81" t="s">
        <v>1253</v>
      </c>
      <c r="C51" s="78">
        <v>11</v>
      </c>
      <c r="D51" s="79">
        <v>3182</v>
      </c>
      <c r="E51" s="78">
        <v>636400</v>
      </c>
    </row>
    <row r="52" spans="1:5" s="73" customFormat="1" ht="21" customHeight="1">
      <c r="A52" s="74">
        <v>49</v>
      </c>
      <c r="B52" s="81" t="s">
        <v>1387</v>
      </c>
      <c r="C52" s="78">
        <v>2</v>
      </c>
      <c r="D52" s="79">
        <v>104</v>
      </c>
      <c r="E52" s="78">
        <v>20800</v>
      </c>
    </row>
    <row r="53" spans="1:5" s="73" customFormat="1" ht="21" customHeight="1">
      <c r="A53" s="74">
        <v>50</v>
      </c>
      <c r="B53" s="81" t="s">
        <v>1273</v>
      </c>
      <c r="C53" s="78">
        <v>4</v>
      </c>
      <c r="D53" s="79">
        <v>38</v>
      </c>
      <c r="E53" s="78">
        <v>7600</v>
      </c>
    </row>
    <row r="54" spans="1:5" s="73" customFormat="1" ht="21" customHeight="1">
      <c r="A54" s="74">
        <v>51</v>
      </c>
      <c r="B54" s="81" t="s">
        <v>1279</v>
      </c>
      <c r="C54" s="78">
        <v>3</v>
      </c>
      <c r="D54" s="79">
        <v>48</v>
      </c>
      <c r="E54" s="78">
        <v>9600</v>
      </c>
    </row>
    <row r="55" spans="1:5" s="73" customFormat="1" ht="21" customHeight="1">
      <c r="A55" s="74">
        <v>52</v>
      </c>
      <c r="B55" s="81" t="s">
        <v>1285</v>
      </c>
      <c r="C55" s="78">
        <v>22</v>
      </c>
      <c r="D55" s="79">
        <v>968</v>
      </c>
      <c r="E55" s="78">
        <v>193600</v>
      </c>
    </row>
    <row r="56" spans="1:5" s="73" customFormat="1" ht="21" customHeight="1">
      <c r="A56" s="74">
        <v>53</v>
      </c>
      <c r="B56" s="81" t="s">
        <v>1322</v>
      </c>
      <c r="C56" s="78">
        <v>2</v>
      </c>
      <c r="D56" s="79">
        <v>103</v>
      </c>
      <c r="E56" s="78">
        <v>20600</v>
      </c>
    </row>
    <row r="57" spans="1:5" s="73" customFormat="1" ht="21" customHeight="1">
      <c r="A57" s="74">
        <v>54</v>
      </c>
      <c r="B57" s="81" t="s">
        <v>1343</v>
      </c>
      <c r="C57" s="78">
        <v>14</v>
      </c>
      <c r="D57" s="79">
        <v>1090</v>
      </c>
      <c r="E57" s="78">
        <v>218000</v>
      </c>
    </row>
    <row r="58" spans="1:5" s="73" customFormat="1" ht="21" customHeight="1">
      <c r="A58" s="74">
        <v>55</v>
      </c>
      <c r="B58" s="81" t="s">
        <v>1383</v>
      </c>
      <c r="C58" s="78">
        <v>1</v>
      </c>
      <c r="D58" s="79">
        <v>82</v>
      </c>
      <c r="E58" s="78">
        <v>16400</v>
      </c>
    </row>
    <row r="59" spans="1:5" s="73" customFormat="1" ht="21" customHeight="1">
      <c r="A59" s="74">
        <v>56</v>
      </c>
      <c r="B59" s="81" t="s">
        <v>1398</v>
      </c>
      <c r="C59" s="78">
        <v>1</v>
      </c>
      <c r="D59" s="79">
        <v>37</v>
      </c>
      <c r="E59" s="78">
        <v>7400</v>
      </c>
    </row>
    <row r="60" spans="1:5" s="73" customFormat="1" ht="21" customHeight="1">
      <c r="A60" s="74">
        <v>57</v>
      </c>
      <c r="B60" s="81" t="s">
        <v>1346</v>
      </c>
      <c r="C60" s="78">
        <v>2</v>
      </c>
      <c r="D60" s="79">
        <v>172</v>
      </c>
      <c r="E60" s="78">
        <v>34400</v>
      </c>
    </row>
    <row r="61" spans="1:5" s="73" customFormat="1" ht="21" customHeight="1">
      <c r="A61" s="74">
        <v>58</v>
      </c>
      <c r="B61" s="81" t="s">
        <v>1414</v>
      </c>
      <c r="C61" s="78">
        <v>1</v>
      </c>
      <c r="D61" s="79">
        <v>57</v>
      </c>
      <c r="E61" s="78">
        <v>11400</v>
      </c>
    </row>
    <row r="62" spans="1:5" s="73" customFormat="1" ht="21" customHeight="1">
      <c r="A62" s="74">
        <v>59</v>
      </c>
      <c r="B62" s="81" t="s">
        <v>1350</v>
      </c>
      <c r="C62" s="78">
        <v>3</v>
      </c>
      <c r="D62" s="79">
        <v>856</v>
      </c>
      <c r="E62" s="78">
        <v>171200</v>
      </c>
    </row>
    <row r="63" spans="1:5" s="73" customFormat="1" ht="18.75" customHeight="1">
      <c r="A63" s="539" t="s">
        <v>86</v>
      </c>
      <c r="B63" s="540"/>
      <c r="C63" s="90">
        <f>SUM(C4:C62)</f>
        <v>849</v>
      </c>
      <c r="D63" s="90">
        <f>SUM(D4:D62)</f>
        <v>60656</v>
      </c>
      <c r="E63" s="90">
        <f>SUM(E4:E62)</f>
        <v>12131200</v>
      </c>
    </row>
    <row r="64" spans="1:5" s="73" customFormat="1" ht="18.75" customHeight="1">
      <c r="B64" s="82"/>
      <c r="C64" s="83"/>
      <c r="D64" s="84"/>
    </row>
    <row r="65" spans="1:5" ht="18.75" customHeight="1">
      <c r="B65" s="85"/>
      <c r="D65" s="541" t="s">
        <v>1417</v>
      </c>
      <c r="E65" s="541"/>
    </row>
    <row r="66" spans="1:5">
      <c r="A66" s="72" t="s">
        <v>1412</v>
      </c>
    </row>
    <row r="67" spans="1:5" s="73" customFormat="1" ht="22.5" customHeight="1">
      <c r="A67" s="87">
        <v>1</v>
      </c>
      <c r="B67" s="75" t="s">
        <v>983</v>
      </c>
      <c r="C67" s="87">
        <v>10</v>
      </c>
      <c r="D67" s="81" t="s">
        <v>1379</v>
      </c>
      <c r="E67" s="88"/>
    </row>
    <row r="68" spans="1:5" s="73" customFormat="1" ht="22.5" customHeight="1">
      <c r="A68" s="87">
        <v>2</v>
      </c>
      <c r="B68" s="75" t="s">
        <v>1357</v>
      </c>
      <c r="C68" s="87">
        <v>11</v>
      </c>
      <c r="D68" s="81" t="s">
        <v>1359</v>
      </c>
      <c r="E68" s="88"/>
    </row>
    <row r="69" spans="1:5" s="73" customFormat="1" ht="22.5" customHeight="1">
      <c r="A69" s="87">
        <v>3</v>
      </c>
      <c r="B69" s="81" t="s">
        <v>1407</v>
      </c>
      <c r="C69" s="87">
        <v>12</v>
      </c>
      <c r="D69" s="81" t="s">
        <v>1361</v>
      </c>
      <c r="E69" s="88"/>
    </row>
    <row r="70" spans="1:5" s="73" customFormat="1" ht="22.5" customHeight="1">
      <c r="A70" s="87">
        <v>4</v>
      </c>
      <c r="B70" s="81" t="s">
        <v>1058</v>
      </c>
      <c r="C70" s="87">
        <v>13</v>
      </c>
      <c r="D70" s="81" t="s">
        <v>1366</v>
      </c>
      <c r="E70" s="88"/>
    </row>
    <row r="71" spans="1:5" s="73" customFormat="1" ht="22.5" customHeight="1">
      <c r="A71" s="87">
        <v>5</v>
      </c>
      <c r="B71" s="81" t="s">
        <v>1108</v>
      </c>
      <c r="C71" s="87">
        <v>14</v>
      </c>
      <c r="D71" s="81" t="s">
        <v>1278</v>
      </c>
      <c r="E71" s="88"/>
    </row>
    <row r="72" spans="1:5" s="73" customFormat="1" ht="22.5" customHeight="1">
      <c r="A72" s="87">
        <v>6</v>
      </c>
      <c r="B72" s="81" t="s">
        <v>1362</v>
      </c>
      <c r="C72" s="87">
        <v>15</v>
      </c>
      <c r="D72" s="81" t="s">
        <v>1413</v>
      </c>
      <c r="E72" s="88"/>
    </row>
    <row r="73" spans="1:5" s="73" customFormat="1" ht="22.5" customHeight="1">
      <c r="A73" s="87">
        <v>7</v>
      </c>
      <c r="B73" s="81" t="s">
        <v>1360</v>
      </c>
      <c r="C73" s="87">
        <v>16</v>
      </c>
      <c r="D73" s="91" t="s">
        <v>1369</v>
      </c>
      <c r="E73" s="88"/>
    </row>
    <row r="74" spans="1:5" s="73" customFormat="1" ht="22.5" customHeight="1">
      <c r="A74" s="87">
        <v>8</v>
      </c>
      <c r="B74" s="81" t="s">
        <v>1358</v>
      </c>
      <c r="C74" s="87">
        <v>17</v>
      </c>
      <c r="D74" s="81" t="s">
        <v>1415</v>
      </c>
      <c r="E74" s="88"/>
    </row>
    <row r="75" spans="1:5" s="73" customFormat="1" ht="22.5" customHeight="1">
      <c r="A75" s="87">
        <v>9</v>
      </c>
      <c r="B75" s="81" t="s">
        <v>1380</v>
      </c>
      <c r="C75" s="87">
        <v>18</v>
      </c>
      <c r="D75" s="81" t="s">
        <v>1416</v>
      </c>
      <c r="E75" s="88"/>
    </row>
    <row r="76" spans="1:5" s="73" customFormat="1" ht="22.5" customHeight="1">
      <c r="C76" s="88"/>
      <c r="D76" s="89"/>
      <c r="E76" s="88"/>
    </row>
    <row r="77" spans="1:5" s="73" customFormat="1" ht="22.5" customHeight="1">
      <c r="C77" s="88"/>
      <c r="D77" s="89"/>
      <c r="E77" s="88"/>
    </row>
    <row r="78" spans="1:5" s="73" customFormat="1" ht="22.5" customHeight="1">
      <c r="C78" s="88"/>
      <c r="D78" s="89"/>
      <c r="E78" s="88"/>
    </row>
    <row r="79" spans="1:5" s="73" customFormat="1" ht="22.5" customHeight="1">
      <c r="C79" s="88"/>
      <c r="D79" s="89"/>
      <c r="E79" s="88"/>
    </row>
    <row r="80" spans="1:5" s="73" customFormat="1" ht="22.5" customHeight="1">
      <c r="C80" s="88"/>
      <c r="D80" s="89"/>
      <c r="E80" s="88"/>
    </row>
    <row r="81" spans="3:5" s="73" customFormat="1" ht="22.5" customHeight="1">
      <c r="C81" s="88"/>
      <c r="D81" s="89"/>
      <c r="E81" s="88"/>
    </row>
    <row r="82" spans="3:5" s="73" customFormat="1" ht="22.5" customHeight="1">
      <c r="C82" s="88"/>
      <c r="D82" s="89"/>
      <c r="E82" s="88"/>
    </row>
    <row r="83" spans="3:5" s="73" customFormat="1" ht="22.5" customHeight="1">
      <c r="C83" s="88"/>
      <c r="D83" s="89"/>
      <c r="E83" s="88"/>
    </row>
    <row r="84" spans="3:5" s="73" customFormat="1" ht="22.5" customHeight="1">
      <c r="C84" s="88"/>
      <c r="D84" s="89"/>
      <c r="E84" s="88"/>
    </row>
    <row r="85" spans="3:5" s="73" customFormat="1" ht="22.5" customHeight="1">
      <c r="C85" s="88"/>
      <c r="D85" s="89"/>
      <c r="E85" s="88"/>
    </row>
    <row r="86" spans="3:5" s="73" customFormat="1" ht="22.5" customHeight="1">
      <c r="C86" s="88"/>
      <c r="D86" s="89"/>
      <c r="E86" s="88"/>
    </row>
  </sheetData>
  <mergeCells count="8">
    <mergeCell ref="A63:B63"/>
    <mergeCell ref="D65:E65"/>
    <mergeCell ref="A1:E1"/>
    <mergeCell ref="A2:A3"/>
    <mergeCell ref="B2:B3"/>
    <mergeCell ref="C2:C3"/>
    <mergeCell ref="D2:D3"/>
    <mergeCell ref="E2:E3"/>
  </mergeCells>
  <pageMargins left="0.78740157480314965" right="0" top="0.78740157480314965" bottom="0.19685039370078741" header="0.78740157480314965" footer="0.3937007874015748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AF981"/>
  <sheetViews>
    <sheetView zoomScale="120" zoomScaleNormal="120" workbookViewId="0">
      <pane xSplit="1" ySplit="7" topLeftCell="B8" activePane="bottomRight" state="frozen"/>
      <selection activeCell="L72" sqref="L72"/>
      <selection pane="topRight" activeCell="L72" sqref="L72"/>
      <selection pane="bottomLeft" activeCell="L72" sqref="L72"/>
      <selection pane="bottomRight" activeCell="D4" sqref="D4"/>
    </sheetView>
  </sheetViews>
  <sheetFormatPr defaultRowHeight="21"/>
  <cols>
    <col min="1" max="1" width="7.5" style="100" customWidth="1"/>
    <col min="2" max="2" width="5" style="9" customWidth="1"/>
    <col min="3" max="3" width="6.375" style="9" customWidth="1"/>
    <col min="4" max="4" width="40.75" style="1" customWidth="1"/>
    <col min="5" max="16" width="9" style="1" hidden="1" customWidth="1"/>
    <col min="17" max="17" width="10.75" style="60" customWidth="1"/>
    <col min="18" max="18" width="14.875" style="60" customWidth="1"/>
    <col min="19" max="19" width="21.625" style="1" hidden="1" customWidth="1"/>
    <col min="20" max="20" width="12.75" style="1" hidden="1" customWidth="1"/>
    <col min="21" max="21" width="10.125" style="60" customWidth="1"/>
    <col min="22" max="22" width="9.625" style="1" hidden="1" customWidth="1"/>
    <col min="23" max="24" width="9" style="1" hidden="1" customWidth="1"/>
    <col min="25" max="25" width="23.875" style="1" hidden="1" customWidth="1"/>
    <col min="26" max="26" width="11.25" style="1" hidden="1" customWidth="1"/>
    <col min="27" max="27" width="12.375" style="57" customWidth="1"/>
    <col min="28" max="28" width="11.75" style="60" customWidth="1"/>
    <col min="29" max="29" width="17.125" style="60" customWidth="1"/>
    <col min="30" max="30" width="13.875" style="60" customWidth="1"/>
    <col min="31" max="16384" width="9" style="1"/>
  </cols>
  <sheetData>
    <row r="1" spans="1:32">
      <c r="D1" s="152"/>
      <c r="AD1" s="61" t="s">
        <v>2478</v>
      </c>
    </row>
    <row r="2" spans="1:32">
      <c r="D2" s="152"/>
      <c r="AD2" s="61" t="s">
        <v>87</v>
      </c>
    </row>
    <row r="3" spans="1:32">
      <c r="A3" s="537" t="s">
        <v>3291</v>
      </c>
      <c r="B3" s="537"/>
      <c r="C3" s="537"/>
      <c r="D3" s="537"/>
      <c r="E3" s="537"/>
      <c r="F3" s="537"/>
      <c r="G3" s="537"/>
      <c r="H3" s="537"/>
      <c r="I3" s="537"/>
      <c r="J3" s="537"/>
      <c r="K3" s="537"/>
      <c r="L3" s="537"/>
      <c r="M3" s="537"/>
      <c r="N3" s="537"/>
      <c r="O3" s="537"/>
      <c r="P3" s="537"/>
      <c r="Q3" s="537"/>
      <c r="R3" s="537"/>
      <c r="S3" s="537"/>
      <c r="T3" s="537"/>
      <c r="U3" s="537"/>
      <c r="V3" s="537"/>
      <c r="W3" s="537"/>
      <c r="X3" s="537"/>
      <c r="Y3" s="537"/>
      <c r="Z3" s="537"/>
      <c r="AA3" s="537"/>
      <c r="AB3" s="537"/>
      <c r="AC3" s="537"/>
      <c r="AD3" s="537"/>
    </row>
    <row r="5" spans="1:32" ht="81.75" customHeight="1">
      <c r="A5" s="437" t="s">
        <v>79</v>
      </c>
      <c r="B5" s="449" t="s">
        <v>0</v>
      </c>
      <c r="C5" s="176" t="s">
        <v>262</v>
      </c>
      <c r="D5" s="573" t="s">
        <v>83</v>
      </c>
      <c r="E5" s="177" t="s">
        <v>1</v>
      </c>
      <c r="F5" s="177"/>
      <c r="G5" s="177"/>
      <c r="H5" s="177"/>
      <c r="I5" s="177"/>
      <c r="J5" s="177"/>
      <c r="K5" s="177"/>
      <c r="L5" s="177"/>
      <c r="M5" s="177"/>
      <c r="N5" s="177"/>
      <c r="O5" s="177"/>
      <c r="P5" s="178"/>
      <c r="Q5" s="179" t="s">
        <v>2479</v>
      </c>
      <c r="R5" s="179" t="s">
        <v>2480</v>
      </c>
      <c r="S5" s="180" t="s">
        <v>2</v>
      </c>
      <c r="T5" s="181" t="s">
        <v>3</v>
      </c>
      <c r="U5" s="179" t="s">
        <v>84</v>
      </c>
      <c r="V5" s="180" t="s">
        <v>4</v>
      </c>
      <c r="W5" s="182" t="s">
        <v>5</v>
      </c>
      <c r="X5" s="182" t="s">
        <v>6</v>
      </c>
      <c r="Y5" s="182" t="s">
        <v>7</v>
      </c>
      <c r="Z5" s="180" t="s">
        <v>8</v>
      </c>
      <c r="AA5" s="183" t="s">
        <v>2482</v>
      </c>
      <c r="AB5" s="179" t="s">
        <v>2482</v>
      </c>
      <c r="AC5" s="179" t="s">
        <v>2481</v>
      </c>
      <c r="AD5" s="179" t="s">
        <v>2483</v>
      </c>
      <c r="AE5" s="9"/>
      <c r="AF5" s="9"/>
    </row>
    <row r="6" spans="1:32" ht="23.25" customHeight="1">
      <c r="A6" s="439"/>
      <c r="B6" s="575"/>
      <c r="C6" s="184" t="s">
        <v>81</v>
      </c>
      <c r="D6" s="574"/>
      <c r="E6" s="185"/>
      <c r="F6" s="185"/>
      <c r="G6" s="185"/>
      <c r="H6" s="185"/>
      <c r="I6" s="185"/>
      <c r="J6" s="185"/>
      <c r="K6" s="185"/>
      <c r="L6" s="185"/>
      <c r="M6" s="185"/>
      <c r="N6" s="185"/>
      <c r="O6" s="185"/>
      <c r="P6" s="185"/>
      <c r="Q6" s="186" t="s">
        <v>82</v>
      </c>
      <c r="R6" s="186" t="s">
        <v>82</v>
      </c>
      <c r="S6" s="187" t="s">
        <v>82</v>
      </c>
      <c r="T6" s="187" t="s">
        <v>82</v>
      </c>
      <c r="U6" s="186" t="s">
        <v>82</v>
      </c>
      <c r="V6" s="187" t="s">
        <v>82</v>
      </c>
      <c r="W6" s="187" t="s">
        <v>82</v>
      </c>
      <c r="X6" s="187" t="s">
        <v>82</v>
      </c>
      <c r="Y6" s="187" t="s">
        <v>82</v>
      </c>
      <c r="Z6" s="187" t="s">
        <v>82</v>
      </c>
      <c r="AA6" s="188" t="s">
        <v>82</v>
      </c>
      <c r="AB6" s="186" t="s">
        <v>82</v>
      </c>
      <c r="AC6" s="186" t="s">
        <v>82</v>
      </c>
      <c r="AD6" s="186" t="s">
        <v>85</v>
      </c>
      <c r="AE6" s="9"/>
      <c r="AF6" s="9"/>
    </row>
    <row r="7" spans="1:32">
      <c r="A7" s="145">
        <v>1</v>
      </c>
      <c r="B7" s="571" t="s">
        <v>1426</v>
      </c>
      <c r="C7" s="572"/>
      <c r="D7" s="572"/>
      <c r="E7" s="572"/>
      <c r="F7" s="572"/>
      <c r="G7" s="572"/>
      <c r="H7" s="572"/>
      <c r="I7" s="572"/>
      <c r="J7" s="572"/>
      <c r="K7" s="572"/>
      <c r="L7" s="572"/>
      <c r="M7" s="572"/>
      <c r="N7" s="572"/>
      <c r="O7" s="572"/>
      <c r="P7" s="572"/>
      <c r="Q7" s="572"/>
      <c r="R7" s="572"/>
      <c r="S7" s="572"/>
      <c r="T7" s="572"/>
      <c r="U7" s="572"/>
      <c r="V7" s="572"/>
      <c r="W7" s="572"/>
      <c r="X7" s="572"/>
      <c r="Y7" s="572"/>
      <c r="Z7" s="572"/>
      <c r="AA7" s="572"/>
      <c r="AB7" s="572"/>
      <c r="AC7" s="572"/>
      <c r="AD7" s="572"/>
      <c r="AE7" s="9"/>
      <c r="AF7" s="9"/>
    </row>
    <row r="8" spans="1:32">
      <c r="A8" s="147"/>
      <c r="B8" s="45">
        <v>1</v>
      </c>
      <c r="C8" s="30">
        <v>1</v>
      </c>
      <c r="D8" s="2" t="s">
        <v>9</v>
      </c>
      <c r="E8" s="2">
        <v>2298</v>
      </c>
      <c r="F8" s="2">
        <v>2289</v>
      </c>
      <c r="G8" s="2">
        <v>2271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5">
        <v>2286</v>
      </c>
      <c r="R8" s="5">
        <v>1143</v>
      </c>
      <c r="S8" s="2">
        <v>3283</v>
      </c>
      <c r="T8" s="2">
        <v>737</v>
      </c>
      <c r="U8" s="5">
        <v>2197</v>
      </c>
      <c r="V8" s="2">
        <v>96.11</v>
      </c>
      <c r="W8" s="2" t="s">
        <v>10</v>
      </c>
      <c r="X8" s="2"/>
      <c r="Y8" s="2" t="s">
        <v>11</v>
      </c>
      <c r="Z8" s="2"/>
      <c r="AA8" s="17">
        <f>Q8*70/100</f>
        <v>1600.2</v>
      </c>
      <c r="AB8" s="5">
        <f>ROUNDUP(AA8,0)</f>
        <v>1601</v>
      </c>
      <c r="AC8" s="5">
        <f>U8-AB8</f>
        <v>596</v>
      </c>
      <c r="AD8" s="5">
        <f>AC8*200</f>
        <v>119200</v>
      </c>
      <c r="AE8" s="127">
        <f>AC48</f>
        <v>2871</v>
      </c>
      <c r="AF8" s="127">
        <f>AD48</f>
        <v>574200</v>
      </c>
    </row>
    <row r="9" spans="1:32">
      <c r="A9" s="147"/>
      <c r="B9" s="45">
        <v>2</v>
      </c>
      <c r="C9" s="30">
        <v>2</v>
      </c>
      <c r="D9" s="2" t="s">
        <v>12</v>
      </c>
      <c r="E9" s="2">
        <v>493</v>
      </c>
      <c r="F9" s="2">
        <v>511</v>
      </c>
      <c r="G9" s="2">
        <v>513</v>
      </c>
      <c r="H9" s="2">
        <v>509</v>
      </c>
      <c r="I9" s="2">
        <v>504</v>
      </c>
      <c r="J9" s="2">
        <v>504</v>
      </c>
      <c r="K9" s="2">
        <v>502</v>
      </c>
      <c r="L9" s="2">
        <v>501</v>
      </c>
      <c r="M9" s="2">
        <v>504</v>
      </c>
      <c r="N9" s="2">
        <v>525</v>
      </c>
      <c r="O9" s="2">
        <v>527</v>
      </c>
      <c r="P9" s="2">
        <v>0</v>
      </c>
      <c r="Q9" s="5">
        <v>508</v>
      </c>
      <c r="R9" s="5">
        <v>254</v>
      </c>
      <c r="S9" s="2">
        <v>494</v>
      </c>
      <c r="T9" s="2" t="s">
        <v>10</v>
      </c>
      <c r="U9" s="5">
        <v>494</v>
      </c>
      <c r="V9" s="2">
        <v>97.24</v>
      </c>
      <c r="W9" s="2" t="s">
        <v>10</v>
      </c>
      <c r="X9" s="2"/>
      <c r="Y9" s="2" t="s">
        <v>13</v>
      </c>
      <c r="Z9" s="2"/>
      <c r="AA9" s="17">
        <f t="shared" ref="AA9:AA47" si="0">Q9*70/100</f>
        <v>355.6</v>
      </c>
      <c r="AB9" s="5">
        <f t="shared" ref="AB9:AB47" si="1">ROUNDUP(AA9,0)</f>
        <v>356</v>
      </c>
      <c r="AC9" s="5">
        <f t="shared" ref="AC9:AC47" si="2">U9-AB9</f>
        <v>138</v>
      </c>
      <c r="AD9" s="5">
        <f t="shared" ref="AD9:AD47" si="3">AC9*200</f>
        <v>27600</v>
      </c>
    </row>
    <row r="10" spans="1:32">
      <c r="A10" s="147"/>
      <c r="B10" s="45">
        <v>3</v>
      </c>
      <c r="C10" s="30">
        <v>3</v>
      </c>
      <c r="D10" s="2" t="s">
        <v>14</v>
      </c>
      <c r="E10" s="2">
        <v>189</v>
      </c>
      <c r="F10" s="2">
        <v>190</v>
      </c>
      <c r="G10" s="2">
        <v>195</v>
      </c>
      <c r="H10" s="2">
        <v>194</v>
      </c>
      <c r="I10" s="2">
        <v>192</v>
      </c>
      <c r="J10" s="2">
        <v>191</v>
      </c>
      <c r="K10" s="2">
        <v>192</v>
      </c>
      <c r="L10" s="2">
        <v>191</v>
      </c>
      <c r="M10" s="2">
        <v>192</v>
      </c>
      <c r="N10" s="2">
        <v>191</v>
      </c>
      <c r="O10" s="2">
        <v>190</v>
      </c>
      <c r="P10" s="2">
        <v>194</v>
      </c>
      <c r="Q10" s="5">
        <v>191</v>
      </c>
      <c r="R10" s="5">
        <v>95</v>
      </c>
      <c r="S10" s="2">
        <v>183</v>
      </c>
      <c r="T10" s="2">
        <v>38</v>
      </c>
      <c r="U10" s="5">
        <v>139</v>
      </c>
      <c r="V10" s="2">
        <v>72.77</v>
      </c>
      <c r="W10" s="2" t="s">
        <v>10</v>
      </c>
      <c r="X10" s="2"/>
      <c r="Y10" s="2" t="s">
        <v>13</v>
      </c>
      <c r="Z10" s="2"/>
      <c r="AA10" s="17">
        <f t="shared" si="0"/>
        <v>133.69999999999999</v>
      </c>
      <c r="AB10" s="5">
        <f t="shared" si="1"/>
        <v>134</v>
      </c>
      <c r="AC10" s="5">
        <f t="shared" si="2"/>
        <v>5</v>
      </c>
      <c r="AD10" s="5">
        <f t="shared" si="3"/>
        <v>1000</v>
      </c>
    </row>
    <row r="11" spans="1:32">
      <c r="A11" s="147"/>
      <c r="B11" s="45">
        <v>4</v>
      </c>
      <c r="C11" s="30">
        <v>4</v>
      </c>
      <c r="D11" s="2" t="s">
        <v>15</v>
      </c>
      <c r="E11" s="2">
        <v>349</v>
      </c>
      <c r="F11" s="2">
        <v>356</v>
      </c>
      <c r="G11" s="2">
        <v>359</v>
      </c>
      <c r="H11" s="2">
        <v>365</v>
      </c>
      <c r="I11" s="2">
        <v>367</v>
      </c>
      <c r="J11" s="2">
        <v>361</v>
      </c>
      <c r="K11" s="2">
        <v>361</v>
      </c>
      <c r="L11" s="2">
        <v>367</v>
      </c>
      <c r="M11" s="2">
        <v>378</v>
      </c>
      <c r="N11" s="2">
        <v>382</v>
      </c>
      <c r="O11" s="2">
        <v>382</v>
      </c>
      <c r="P11" s="2">
        <v>376</v>
      </c>
      <c r="Q11" s="5">
        <v>366</v>
      </c>
      <c r="R11" s="5">
        <v>183</v>
      </c>
      <c r="S11" s="2">
        <v>519</v>
      </c>
      <c r="T11" s="2">
        <v>144</v>
      </c>
      <c r="U11" s="5">
        <v>285</v>
      </c>
      <c r="V11" s="2">
        <v>77.87</v>
      </c>
      <c r="W11" s="2" t="s">
        <v>10</v>
      </c>
      <c r="X11" s="2"/>
      <c r="Y11" s="2" t="s">
        <v>16</v>
      </c>
      <c r="Z11" s="2"/>
      <c r="AA11" s="17">
        <f t="shared" si="0"/>
        <v>256.2</v>
      </c>
      <c r="AB11" s="5">
        <f t="shared" si="1"/>
        <v>257</v>
      </c>
      <c r="AC11" s="5">
        <f t="shared" si="2"/>
        <v>28</v>
      </c>
      <c r="AD11" s="5">
        <f t="shared" si="3"/>
        <v>5600</v>
      </c>
    </row>
    <row r="12" spans="1:32">
      <c r="A12" s="147"/>
      <c r="B12" s="45">
        <v>5</v>
      </c>
      <c r="C12" s="30">
        <v>5</v>
      </c>
      <c r="D12" s="2" t="s">
        <v>17</v>
      </c>
      <c r="E12" s="2">
        <v>375</v>
      </c>
      <c r="F12" s="2">
        <v>374</v>
      </c>
      <c r="G12" s="2">
        <v>373</v>
      </c>
      <c r="H12" s="2">
        <v>366</v>
      </c>
      <c r="I12" s="2">
        <v>376</v>
      </c>
      <c r="J12" s="2">
        <v>383</v>
      </c>
      <c r="K12" s="2">
        <v>378</v>
      </c>
      <c r="L12" s="2">
        <v>381</v>
      </c>
      <c r="M12" s="2">
        <v>389</v>
      </c>
      <c r="N12" s="2">
        <v>387</v>
      </c>
      <c r="O12" s="2">
        <v>386</v>
      </c>
      <c r="P12" s="2">
        <v>388</v>
      </c>
      <c r="Q12" s="5">
        <v>379</v>
      </c>
      <c r="R12" s="5">
        <v>189</v>
      </c>
      <c r="S12" s="2">
        <v>297</v>
      </c>
      <c r="T12" s="2">
        <v>20</v>
      </c>
      <c r="U12" s="5">
        <v>277</v>
      </c>
      <c r="V12" s="2">
        <v>73.09</v>
      </c>
      <c r="W12" s="2" t="s">
        <v>10</v>
      </c>
      <c r="X12" s="2"/>
      <c r="Y12" s="2" t="s">
        <v>18</v>
      </c>
      <c r="Z12" s="2"/>
      <c r="AA12" s="17">
        <f t="shared" si="0"/>
        <v>265.3</v>
      </c>
      <c r="AB12" s="5">
        <f t="shared" si="1"/>
        <v>266</v>
      </c>
      <c r="AC12" s="5">
        <f t="shared" si="2"/>
        <v>11</v>
      </c>
      <c r="AD12" s="5">
        <f t="shared" si="3"/>
        <v>2200</v>
      </c>
    </row>
    <row r="13" spans="1:32">
      <c r="A13" s="147"/>
      <c r="B13" s="45">
        <v>6</v>
      </c>
      <c r="C13" s="30">
        <v>6</v>
      </c>
      <c r="D13" s="2" t="s">
        <v>19</v>
      </c>
      <c r="E13" s="2">
        <v>542</v>
      </c>
      <c r="F13" s="2">
        <v>538</v>
      </c>
      <c r="G13" s="2">
        <v>537</v>
      </c>
      <c r="H13" s="2">
        <v>542</v>
      </c>
      <c r="I13" s="2">
        <v>547</v>
      </c>
      <c r="J13" s="2">
        <v>545</v>
      </c>
      <c r="K13" s="2">
        <v>538</v>
      </c>
      <c r="L13" s="2">
        <v>538</v>
      </c>
      <c r="M13" s="2">
        <v>553</v>
      </c>
      <c r="N13" s="2">
        <v>571</v>
      </c>
      <c r="O13" s="2">
        <v>582</v>
      </c>
      <c r="P13" s="2">
        <v>587</v>
      </c>
      <c r="Q13" s="5">
        <v>551</v>
      </c>
      <c r="R13" s="5">
        <v>275</v>
      </c>
      <c r="S13" s="2">
        <v>659</v>
      </c>
      <c r="T13" s="2">
        <v>156</v>
      </c>
      <c r="U13" s="5">
        <v>392</v>
      </c>
      <c r="V13" s="2">
        <v>71.14</v>
      </c>
      <c r="W13" s="2" t="s">
        <v>10</v>
      </c>
      <c r="X13" s="2"/>
      <c r="Y13" s="2" t="s">
        <v>20</v>
      </c>
      <c r="Z13" s="2"/>
      <c r="AA13" s="17">
        <f t="shared" si="0"/>
        <v>385.7</v>
      </c>
      <c r="AB13" s="5">
        <f t="shared" si="1"/>
        <v>386</v>
      </c>
      <c r="AC13" s="5">
        <f t="shared" si="2"/>
        <v>6</v>
      </c>
      <c r="AD13" s="5">
        <f t="shared" si="3"/>
        <v>1200</v>
      </c>
    </row>
    <row r="14" spans="1:32">
      <c r="A14" s="147"/>
      <c r="B14" s="45">
        <v>7</v>
      </c>
      <c r="C14" s="30">
        <v>7</v>
      </c>
      <c r="D14" s="2" t="s">
        <v>21</v>
      </c>
      <c r="E14" s="2">
        <v>159</v>
      </c>
      <c r="F14" s="2">
        <v>160</v>
      </c>
      <c r="G14" s="2">
        <v>158</v>
      </c>
      <c r="H14" s="2">
        <v>160</v>
      </c>
      <c r="I14" s="2">
        <v>160</v>
      </c>
      <c r="J14" s="2">
        <v>158</v>
      </c>
      <c r="K14" s="2">
        <v>164</v>
      </c>
      <c r="L14" s="2">
        <v>166</v>
      </c>
      <c r="M14" s="2">
        <v>166</v>
      </c>
      <c r="N14" s="2">
        <v>166</v>
      </c>
      <c r="O14" s="2">
        <v>166</v>
      </c>
      <c r="P14" s="2">
        <v>166</v>
      </c>
      <c r="Q14" s="5">
        <v>162</v>
      </c>
      <c r="R14" s="5">
        <v>81</v>
      </c>
      <c r="S14" s="2">
        <v>148</v>
      </c>
      <c r="T14" s="2">
        <v>14</v>
      </c>
      <c r="U14" s="5">
        <v>130</v>
      </c>
      <c r="V14" s="2">
        <v>80.25</v>
      </c>
      <c r="W14" s="2" t="s">
        <v>10</v>
      </c>
      <c r="X14" s="2"/>
      <c r="Y14" s="2" t="s">
        <v>22</v>
      </c>
      <c r="Z14" s="2"/>
      <c r="AA14" s="17">
        <f t="shared" si="0"/>
        <v>113.4</v>
      </c>
      <c r="AB14" s="5">
        <f t="shared" si="1"/>
        <v>114</v>
      </c>
      <c r="AC14" s="5">
        <f t="shared" si="2"/>
        <v>16</v>
      </c>
      <c r="AD14" s="5">
        <f t="shared" si="3"/>
        <v>3200</v>
      </c>
    </row>
    <row r="15" spans="1:32">
      <c r="A15" s="147"/>
      <c r="B15" s="45">
        <v>8</v>
      </c>
      <c r="C15" s="30">
        <v>8</v>
      </c>
      <c r="D15" s="2" t="s">
        <v>23</v>
      </c>
      <c r="E15" s="2">
        <v>236</v>
      </c>
      <c r="F15" s="2">
        <v>233</v>
      </c>
      <c r="G15" s="2">
        <v>230</v>
      </c>
      <c r="H15" s="2">
        <v>234</v>
      </c>
      <c r="I15" s="2">
        <v>232</v>
      </c>
      <c r="J15" s="2">
        <v>232</v>
      </c>
      <c r="K15" s="2">
        <v>323</v>
      </c>
      <c r="L15" s="2">
        <v>323</v>
      </c>
      <c r="M15" s="2">
        <v>327</v>
      </c>
      <c r="N15" s="2">
        <v>326</v>
      </c>
      <c r="O15" s="2">
        <v>329</v>
      </c>
      <c r="P15" s="2">
        <v>328</v>
      </c>
      <c r="Q15" s="5">
        <v>279</v>
      </c>
      <c r="R15" s="5">
        <v>139</v>
      </c>
      <c r="S15" s="2">
        <v>666</v>
      </c>
      <c r="T15" s="2">
        <v>174</v>
      </c>
      <c r="U15" s="5">
        <v>415</v>
      </c>
      <c r="V15" s="2">
        <v>148.75</v>
      </c>
      <c r="W15" s="2" t="s">
        <v>10</v>
      </c>
      <c r="X15" s="2"/>
      <c r="Y15" s="2" t="s">
        <v>24</v>
      </c>
      <c r="Z15" s="2"/>
      <c r="AA15" s="17">
        <f t="shared" si="0"/>
        <v>195.3</v>
      </c>
      <c r="AB15" s="5">
        <f t="shared" si="1"/>
        <v>196</v>
      </c>
      <c r="AC15" s="5">
        <f t="shared" si="2"/>
        <v>219</v>
      </c>
      <c r="AD15" s="5">
        <f t="shared" si="3"/>
        <v>43800</v>
      </c>
    </row>
    <row r="16" spans="1:32">
      <c r="A16" s="147"/>
      <c r="B16" s="45">
        <v>9</v>
      </c>
      <c r="C16" s="30">
        <v>9</v>
      </c>
      <c r="D16" s="2" t="s">
        <v>25</v>
      </c>
      <c r="E16" s="2">
        <v>162</v>
      </c>
      <c r="F16" s="2">
        <v>161</v>
      </c>
      <c r="G16" s="2">
        <v>160</v>
      </c>
      <c r="H16" s="2">
        <v>158</v>
      </c>
      <c r="I16" s="2">
        <v>155</v>
      </c>
      <c r="J16" s="2">
        <v>156</v>
      </c>
      <c r="K16" s="2">
        <v>157</v>
      </c>
      <c r="L16" s="2">
        <v>157</v>
      </c>
      <c r="M16" s="2">
        <v>156</v>
      </c>
      <c r="N16" s="2">
        <v>157</v>
      </c>
      <c r="O16" s="2">
        <v>158</v>
      </c>
      <c r="P16" s="2">
        <v>158</v>
      </c>
      <c r="Q16" s="5">
        <v>157</v>
      </c>
      <c r="R16" s="5">
        <v>78</v>
      </c>
      <c r="S16" s="2">
        <v>150</v>
      </c>
      <c r="T16" s="2" t="s">
        <v>10</v>
      </c>
      <c r="U16" s="5">
        <v>150</v>
      </c>
      <c r="V16" s="2">
        <v>95.54</v>
      </c>
      <c r="W16" s="2" t="s">
        <v>10</v>
      </c>
      <c r="X16" s="2"/>
      <c r="Y16" s="2" t="s">
        <v>13</v>
      </c>
      <c r="Z16" s="169"/>
      <c r="AA16" s="17">
        <f t="shared" si="0"/>
        <v>109.9</v>
      </c>
      <c r="AB16" s="5">
        <f t="shared" si="1"/>
        <v>110</v>
      </c>
      <c r="AC16" s="5">
        <f t="shared" si="2"/>
        <v>40</v>
      </c>
      <c r="AD16" s="5">
        <f t="shared" si="3"/>
        <v>8000</v>
      </c>
    </row>
    <row r="17" spans="1:30">
      <c r="A17" s="147"/>
      <c r="B17" s="45">
        <v>10</v>
      </c>
      <c r="C17" s="30">
        <v>10</v>
      </c>
      <c r="D17" s="2" t="s">
        <v>26</v>
      </c>
      <c r="E17" s="2">
        <v>147</v>
      </c>
      <c r="F17" s="2">
        <v>148</v>
      </c>
      <c r="G17" s="2">
        <v>147</v>
      </c>
      <c r="H17" s="2">
        <v>147</v>
      </c>
      <c r="I17" s="2">
        <v>147</v>
      </c>
      <c r="J17" s="2">
        <v>146</v>
      </c>
      <c r="K17" s="2">
        <v>146</v>
      </c>
      <c r="L17" s="2">
        <v>145</v>
      </c>
      <c r="M17" s="2">
        <v>144</v>
      </c>
      <c r="N17" s="2">
        <v>145</v>
      </c>
      <c r="O17" s="2">
        <v>144</v>
      </c>
      <c r="P17" s="2">
        <v>141</v>
      </c>
      <c r="Q17" s="5">
        <v>145</v>
      </c>
      <c r="R17" s="5">
        <v>72</v>
      </c>
      <c r="S17" s="2">
        <v>120</v>
      </c>
      <c r="T17" s="2">
        <v>3</v>
      </c>
      <c r="U17" s="5">
        <v>117</v>
      </c>
      <c r="V17" s="2">
        <v>80.69</v>
      </c>
      <c r="W17" s="2" t="s">
        <v>10</v>
      </c>
      <c r="X17" s="2"/>
      <c r="Y17" s="2" t="s">
        <v>27</v>
      </c>
      <c r="Z17" s="2"/>
      <c r="AA17" s="17">
        <f t="shared" si="0"/>
        <v>101.5</v>
      </c>
      <c r="AB17" s="5">
        <f t="shared" si="1"/>
        <v>102</v>
      </c>
      <c r="AC17" s="5">
        <f t="shared" si="2"/>
        <v>15</v>
      </c>
      <c r="AD17" s="5">
        <f t="shared" si="3"/>
        <v>3000</v>
      </c>
    </row>
    <row r="18" spans="1:30">
      <c r="A18" s="147"/>
      <c r="B18" s="45">
        <v>11</v>
      </c>
      <c r="C18" s="30">
        <v>11</v>
      </c>
      <c r="D18" s="2" t="s">
        <v>28</v>
      </c>
      <c r="E18" s="2">
        <v>250</v>
      </c>
      <c r="F18" s="2">
        <v>262</v>
      </c>
      <c r="G18" s="2">
        <v>265</v>
      </c>
      <c r="H18" s="2">
        <v>257</v>
      </c>
      <c r="I18" s="2">
        <v>265</v>
      </c>
      <c r="J18" s="2">
        <v>263</v>
      </c>
      <c r="K18" s="2">
        <v>246</v>
      </c>
      <c r="L18" s="2">
        <v>252</v>
      </c>
      <c r="M18" s="2">
        <v>255</v>
      </c>
      <c r="N18" s="2">
        <v>244</v>
      </c>
      <c r="O18" s="2">
        <v>241</v>
      </c>
      <c r="P18" s="2">
        <v>237</v>
      </c>
      <c r="Q18" s="5">
        <v>253</v>
      </c>
      <c r="R18" s="5">
        <v>126</v>
      </c>
      <c r="S18" s="2">
        <v>614</v>
      </c>
      <c r="T18" s="2">
        <v>141</v>
      </c>
      <c r="U18" s="5">
        <v>290</v>
      </c>
      <c r="V18" s="2">
        <v>114.62</v>
      </c>
      <c r="W18" s="2" t="s">
        <v>10</v>
      </c>
      <c r="X18" s="2"/>
      <c r="Y18" s="2" t="s">
        <v>29</v>
      </c>
      <c r="Z18" s="2"/>
      <c r="AA18" s="17">
        <f t="shared" si="0"/>
        <v>177.1</v>
      </c>
      <c r="AB18" s="5">
        <f t="shared" si="1"/>
        <v>178</v>
      </c>
      <c r="AC18" s="5">
        <f t="shared" si="2"/>
        <v>112</v>
      </c>
      <c r="AD18" s="5">
        <f t="shared" si="3"/>
        <v>22400</v>
      </c>
    </row>
    <row r="19" spans="1:30">
      <c r="A19" s="147"/>
      <c r="B19" s="45">
        <v>12</v>
      </c>
      <c r="C19" s="30">
        <v>12</v>
      </c>
      <c r="D19" s="2" t="s">
        <v>30</v>
      </c>
      <c r="E19" s="2">
        <v>194</v>
      </c>
      <c r="F19" s="2">
        <v>195</v>
      </c>
      <c r="G19" s="2">
        <v>194</v>
      </c>
      <c r="H19" s="2">
        <v>192</v>
      </c>
      <c r="I19" s="2">
        <v>195</v>
      </c>
      <c r="J19" s="2">
        <v>196</v>
      </c>
      <c r="K19" s="2">
        <v>198</v>
      </c>
      <c r="L19" s="2">
        <v>199</v>
      </c>
      <c r="M19" s="2">
        <v>205</v>
      </c>
      <c r="N19" s="2">
        <v>198</v>
      </c>
      <c r="O19" s="2">
        <v>194</v>
      </c>
      <c r="P19" s="2">
        <v>198</v>
      </c>
      <c r="Q19" s="5">
        <v>196</v>
      </c>
      <c r="R19" s="5">
        <v>98</v>
      </c>
      <c r="S19" s="2">
        <v>177</v>
      </c>
      <c r="T19" s="2">
        <v>1</v>
      </c>
      <c r="U19" s="5">
        <v>176</v>
      </c>
      <c r="V19" s="2">
        <v>89.8</v>
      </c>
      <c r="W19" s="2" t="s">
        <v>10</v>
      </c>
      <c r="X19" s="2"/>
      <c r="Y19" s="2" t="s">
        <v>31</v>
      </c>
      <c r="Z19" s="2"/>
      <c r="AA19" s="17">
        <f t="shared" si="0"/>
        <v>137.19999999999999</v>
      </c>
      <c r="AB19" s="5">
        <f t="shared" si="1"/>
        <v>138</v>
      </c>
      <c r="AC19" s="5">
        <f t="shared" si="2"/>
        <v>38</v>
      </c>
      <c r="AD19" s="5">
        <f t="shared" si="3"/>
        <v>7600</v>
      </c>
    </row>
    <row r="20" spans="1:30">
      <c r="A20" s="147"/>
      <c r="B20" s="45">
        <v>13</v>
      </c>
      <c r="C20" s="30">
        <v>13</v>
      </c>
      <c r="D20" s="2" t="s">
        <v>32</v>
      </c>
      <c r="E20" s="2">
        <v>1434</v>
      </c>
      <c r="F20" s="2">
        <v>1439</v>
      </c>
      <c r="G20" s="2">
        <v>1436</v>
      </c>
      <c r="H20" s="2">
        <v>1426</v>
      </c>
      <c r="I20" s="2">
        <v>1426</v>
      </c>
      <c r="J20" s="2">
        <v>1410</v>
      </c>
      <c r="K20" s="2">
        <v>1412</v>
      </c>
      <c r="L20" s="2">
        <v>1413</v>
      </c>
      <c r="M20" s="2">
        <v>1412</v>
      </c>
      <c r="N20" s="2">
        <v>1407</v>
      </c>
      <c r="O20" s="2">
        <v>1398</v>
      </c>
      <c r="P20" s="2">
        <v>1396</v>
      </c>
      <c r="Q20" s="5">
        <v>1417</v>
      </c>
      <c r="R20" s="5">
        <v>708</v>
      </c>
      <c r="S20" s="2">
        <v>1553</v>
      </c>
      <c r="T20" s="2">
        <v>345</v>
      </c>
      <c r="U20" s="5">
        <v>993</v>
      </c>
      <c r="V20" s="2">
        <v>70.08</v>
      </c>
      <c r="W20" s="2" t="s">
        <v>10</v>
      </c>
      <c r="X20" s="2"/>
      <c r="Y20" s="2" t="s">
        <v>33</v>
      </c>
      <c r="Z20" s="2"/>
      <c r="AA20" s="17">
        <f t="shared" si="0"/>
        <v>991.9</v>
      </c>
      <c r="AB20" s="5">
        <f t="shared" si="1"/>
        <v>992</v>
      </c>
      <c r="AC20" s="5">
        <f t="shared" si="2"/>
        <v>1</v>
      </c>
      <c r="AD20" s="5">
        <f t="shared" si="3"/>
        <v>200</v>
      </c>
    </row>
    <row r="21" spans="1:30">
      <c r="A21" s="147"/>
      <c r="B21" s="45">
        <v>14</v>
      </c>
      <c r="C21" s="30">
        <v>14</v>
      </c>
      <c r="D21" s="2" t="s">
        <v>34</v>
      </c>
      <c r="E21" s="2">
        <v>275</v>
      </c>
      <c r="F21" s="2">
        <v>280</v>
      </c>
      <c r="G21" s="2">
        <v>276</v>
      </c>
      <c r="H21" s="2">
        <v>273</v>
      </c>
      <c r="I21" s="2">
        <v>270</v>
      </c>
      <c r="J21" s="2">
        <v>262</v>
      </c>
      <c r="K21" s="2">
        <v>261</v>
      </c>
      <c r="L21" s="2">
        <v>263</v>
      </c>
      <c r="M21" s="2">
        <v>263</v>
      </c>
      <c r="N21" s="2">
        <v>259</v>
      </c>
      <c r="O21" s="2">
        <v>261</v>
      </c>
      <c r="P21" s="2">
        <v>257</v>
      </c>
      <c r="Q21" s="5">
        <v>266</v>
      </c>
      <c r="R21" s="5">
        <v>133</v>
      </c>
      <c r="S21" s="2">
        <v>257</v>
      </c>
      <c r="T21" s="2">
        <v>26</v>
      </c>
      <c r="U21" s="5">
        <v>225</v>
      </c>
      <c r="V21" s="2">
        <v>84.59</v>
      </c>
      <c r="W21" s="2" t="s">
        <v>10</v>
      </c>
      <c r="X21" s="2"/>
      <c r="Y21" s="2" t="s">
        <v>13</v>
      </c>
      <c r="Z21" s="2"/>
      <c r="AA21" s="17">
        <f t="shared" si="0"/>
        <v>186.2</v>
      </c>
      <c r="AB21" s="5">
        <f t="shared" si="1"/>
        <v>187</v>
      </c>
      <c r="AC21" s="5">
        <f t="shared" si="2"/>
        <v>38</v>
      </c>
      <c r="AD21" s="5">
        <f t="shared" si="3"/>
        <v>7600</v>
      </c>
    </row>
    <row r="22" spans="1:30">
      <c r="A22" s="147"/>
      <c r="B22" s="45">
        <v>15</v>
      </c>
      <c r="C22" s="30">
        <v>15</v>
      </c>
      <c r="D22" s="2" t="s">
        <v>35</v>
      </c>
      <c r="E22" s="2">
        <v>501</v>
      </c>
      <c r="F22" s="2">
        <v>497</v>
      </c>
      <c r="G22" s="2">
        <v>495</v>
      </c>
      <c r="H22" s="2">
        <v>498</v>
      </c>
      <c r="I22" s="2">
        <v>489</v>
      </c>
      <c r="J22" s="2">
        <v>477</v>
      </c>
      <c r="K22" s="2">
        <v>471</v>
      </c>
      <c r="L22" s="2">
        <v>490</v>
      </c>
      <c r="M22" s="2">
        <v>485</v>
      </c>
      <c r="N22" s="2">
        <v>484</v>
      </c>
      <c r="O22" s="2">
        <v>471</v>
      </c>
      <c r="P22" s="2">
        <v>468</v>
      </c>
      <c r="Q22" s="5">
        <v>485</v>
      </c>
      <c r="R22" s="5">
        <v>242</v>
      </c>
      <c r="S22" s="2">
        <v>505</v>
      </c>
      <c r="T22" s="2">
        <v>5</v>
      </c>
      <c r="U22" s="5">
        <v>500</v>
      </c>
      <c r="V22" s="2">
        <v>103.09</v>
      </c>
      <c r="W22" s="2" t="s">
        <v>10</v>
      </c>
      <c r="X22" s="2"/>
      <c r="Y22" s="2" t="s">
        <v>13</v>
      </c>
      <c r="Z22" s="2"/>
      <c r="AA22" s="17">
        <f t="shared" si="0"/>
        <v>339.5</v>
      </c>
      <c r="AB22" s="5">
        <f t="shared" si="1"/>
        <v>340</v>
      </c>
      <c r="AC22" s="5">
        <f t="shared" si="2"/>
        <v>160</v>
      </c>
      <c r="AD22" s="5">
        <f t="shared" si="3"/>
        <v>32000</v>
      </c>
    </row>
    <row r="23" spans="1:30">
      <c r="A23" s="147"/>
      <c r="B23" s="45">
        <v>16</v>
      </c>
      <c r="C23" s="30">
        <v>16</v>
      </c>
      <c r="D23" s="2" t="s">
        <v>36</v>
      </c>
      <c r="E23" s="2">
        <v>172</v>
      </c>
      <c r="F23" s="2">
        <v>169</v>
      </c>
      <c r="G23" s="2">
        <v>168</v>
      </c>
      <c r="H23" s="2">
        <v>168</v>
      </c>
      <c r="I23" s="2">
        <v>169</v>
      </c>
      <c r="J23" s="2">
        <v>171</v>
      </c>
      <c r="K23" s="2">
        <v>171</v>
      </c>
      <c r="L23" s="2">
        <v>171</v>
      </c>
      <c r="M23" s="2">
        <v>168</v>
      </c>
      <c r="N23" s="2">
        <v>170</v>
      </c>
      <c r="O23" s="2">
        <v>167</v>
      </c>
      <c r="P23" s="2">
        <v>163</v>
      </c>
      <c r="Q23" s="5">
        <v>168</v>
      </c>
      <c r="R23" s="5">
        <v>84</v>
      </c>
      <c r="S23" s="2">
        <v>167</v>
      </c>
      <c r="T23" s="2">
        <v>20</v>
      </c>
      <c r="U23" s="5">
        <v>141</v>
      </c>
      <c r="V23" s="2">
        <v>83.93</v>
      </c>
      <c r="W23" s="2" t="s">
        <v>10</v>
      </c>
      <c r="X23" s="2"/>
      <c r="Y23" s="2" t="s">
        <v>37</v>
      </c>
      <c r="Z23" s="2"/>
      <c r="AA23" s="17">
        <f t="shared" si="0"/>
        <v>117.6</v>
      </c>
      <c r="AB23" s="5">
        <f t="shared" si="1"/>
        <v>118</v>
      </c>
      <c r="AC23" s="5">
        <f t="shared" si="2"/>
        <v>23</v>
      </c>
      <c r="AD23" s="5">
        <f t="shared" si="3"/>
        <v>4600</v>
      </c>
    </row>
    <row r="24" spans="1:30">
      <c r="A24" s="147"/>
      <c r="B24" s="45">
        <v>17</v>
      </c>
      <c r="C24" s="30">
        <v>17</v>
      </c>
      <c r="D24" s="2" t="s">
        <v>38</v>
      </c>
      <c r="E24" s="2">
        <v>620</v>
      </c>
      <c r="F24" s="2">
        <v>620</v>
      </c>
      <c r="G24" s="2">
        <v>615</v>
      </c>
      <c r="H24" s="2">
        <v>618</v>
      </c>
      <c r="I24" s="2">
        <v>614</v>
      </c>
      <c r="J24" s="2">
        <v>622</v>
      </c>
      <c r="K24" s="2">
        <v>626</v>
      </c>
      <c r="L24" s="2">
        <v>628</v>
      </c>
      <c r="M24" s="2">
        <v>629</v>
      </c>
      <c r="N24" s="2">
        <v>628</v>
      </c>
      <c r="O24" s="2">
        <v>634</v>
      </c>
      <c r="P24" s="2">
        <v>637</v>
      </c>
      <c r="Q24" s="5">
        <v>624</v>
      </c>
      <c r="R24" s="5">
        <v>312</v>
      </c>
      <c r="S24" s="2">
        <v>739</v>
      </c>
      <c r="T24" s="2">
        <v>213</v>
      </c>
      <c r="U24" s="5">
        <v>455</v>
      </c>
      <c r="V24" s="2">
        <v>72.92</v>
      </c>
      <c r="W24" s="2" t="s">
        <v>10</v>
      </c>
      <c r="X24" s="2"/>
      <c r="Y24" s="2" t="s">
        <v>39</v>
      </c>
      <c r="Z24" s="2"/>
      <c r="AA24" s="17">
        <f t="shared" si="0"/>
        <v>436.8</v>
      </c>
      <c r="AB24" s="5">
        <f t="shared" si="1"/>
        <v>437</v>
      </c>
      <c r="AC24" s="5">
        <f t="shared" si="2"/>
        <v>18</v>
      </c>
      <c r="AD24" s="5">
        <f t="shared" si="3"/>
        <v>3600</v>
      </c>
    </row>
    <row r="25" spans="1:30">
      <c r="A25" s="147"/>
      <c r="B25" s="45">
        <v>18</v>
      </c>
      <c r="C25" s="30">
        <v>18</v>
      </c>
      <c r="D25" s="2" t="s">
        <v>40</v>
      </c>
      <c r="E25" s="2">
        <v>174</v>
      </c>
      <c r="F25" s="2">
        <v>174</v>
      </c>
      <c r="G25" s="2">
        <v>167</v>
      </c>
      <c r="H25" s="2">
        <v>169</v>
      </c>
      <c r="I25" s="2">
        <v>179</v>
      </c>
      <c r="J25" s="2">
        <v>187</v>
      </c>
      <c r="K25" s="2">
        <v>182</v>
      </c>
      <c r="L25" s="2">
        <v>183</v>
      </c>
      <c r="M25" s="2">
        <v>184</v>
      </c>
      <c r="N25" s="2">
        <v>182</v>
      </c>
      <c r="O25" s="2">
        <v>177</v>
      </c>
      <c r="P25" s="2">
        <v>174</v>
      </c>
      <c r="Q25" s="5">
        <v>177</v>
      </c>
      <c r="R25" s="5">
        <v>88</v>
      </c>
      <c r="S25" s="2">
        <v>241</v>
      </c>
      <c r="T25" s="2">
        <v>39</v>
      </c>
      <c r="U25" s="5">
        <v>188</v>
      </c>
      <c r="V25" s="2">
        <v>106.21</v>
      </c>
      <c r="W25" s="2" t="s">
        <v>10</v>
      </c>
      <c r="X25" s="2"/>
      <c r="Y25" s="2" t="s">
        <v>41</v>
      </c>
      <c r="Z25" s="2"/>
      <c r="AA25" s="17">
        <f t="shared" si="0"/>
        <v>123.9</v>
      </c>
      <c r="AB25" s="5">
        <f t="shared" si="1"/>
        <v>124</v>
      </c>
      <c r="AC25" s="5">
        <f t="shared" si="2"/>
        <v>64</v>
      </c>
      <c r="AD25" s="5">
        <f t="shared" si="3"/>
        <v>12800</v>
      </c>
    </row>
    <row r="26" spans="1:30">
      <c r="A26" s="147"/>
      <c r="B26" s="45">
        <v>19</v>
      </c>
      <c r="C26" s="30">
        <v>19</v>
      </c>
      <c r="D26" s="2" t="s">
        <v>42</v>
      </c>
      <c r="E26" s="2">
        <v>2651</v>
      </c>
      <c r="F26" s="2">
        <v>2734</v>
      </c>
      <c r="G26" s="2">
        <v>2725</v>
      </c>
      <c r="H26" s="2">
        <v>2793</v>
      </c>
      <c r="I26" s="2">
        <v>2952</v>
      </c>
      <c r="J26" s="2">
        <v>2877</v>
      </c>
      <c r="K26" s="2">
        <v>2894</v>
      </c>
      <c r="L26" s="2">
        <v>2902</v>
      </c>
      <c r="M26" s="2">
        <v>2846</v>
      </c>
      <c r="N26" s="2">
        <v>0</v>
      </c>
      <c r="O26" s="2">
        <v>0</v>
      </c>
      <c r="P26" s="2">
        <v>0</v>
      </c>
      <c r="Q26" s="5">
        <v>2819</v>
      </c>
      <c r="R26" s="5">
        <v>1409</v>
      </c>
      <c r="S26" s="2">
        <v>2233</v>
      </c>
      <c r="T26" s="2">
        <v>125</v>
      </c>
      <c r="U26" s="5">
        <v>2084</v>
      </c>
      <c r="V26" s="2">
        <v>73.930000000000007</v>
      </c>
      <c r="W26" s="2" t="s">
        <v>10</v>
      </c>
      <c r="X26" s="2"/>
      <c r="Y26" s="2" t="s">
        <v>13</v>
      </c>
      <c r="Z26" s="2"/>
      <c r="AA26" s="17">
        <f t="shared" si="0"/>
        <v>1973.3</v>
      </c>
      <c r="AB26" s="5">
        <f t="shared" si="1"/>
        <v>1974</v>
      </c>
      <c r="AC26" s="5">
        <f t="shared" si="2"/>
        <v>110</v>
      </c>
      <c r="AD26" s="5">
        <f t="shared" si="3"/>
        <v>22000</v>
      </c>
    </row>
    <row r="27" spans="1:30">
      <c r="A27" s="147"/>
      <c r="B27" s="45">
        <v>20</v>
      </c>
      <c r="C27" s="30">
        <v>20</v>
      </c>
      <c r="D27" s="2" t="s">
        <v>43</v>
      </c>
      <c r="E27" s="2">
        <v>228</v>
      </c>
      <c r="F27" s="2">
        <v>225</v>
      </c>
      <c r="G27" s="2">
        <v>226</v>
      </c>
      <c r="H27" s="2">
        <v>228</v>
      </c>
      <c r="I27" s="2">
        <v>231</v>
      </c>
      <c r="J27" s="2">
        <v>230</v>
      </c>
      <c r="K27" s="2">
        <v>228</v>
      </c>
      <c r="L27" s="2">
        <v>228</v>
      </c>
      <c r="M27" s="2">
        <v>230</v>
      </c>
      <c r="N27" s="2">
        <v>233</v>
      </c>
      <c r="O27" s="2">
        <v>234</v>
      </c>
      <c r="P27" s="2">
        <v>236</v>
      </c>
      <c r="Q27" s="5">
        <v>229</v>
      </c>
      <c r="R27" s="5">
        <v>114</v>
      </c>
      <c r="S27" s="2">
        <v>325</v>
      </c>
      <c r="T27" s="2">
        <v>81</v>
      </c>
      <c r="U27" s="5">
        <v>169</v>
      </c>
      <c r="V27" s="2">
        <v>73.8</v>
      </c>
      <c r="W27" s="2" t="s">
        <v>10</v>
      </c>
      <c r="X27" s="2"/>
      <c r="Y27" s="2" t="s">
        <v>44</v>
      </c>
      <c r="Z27" s="2"/>
      <c r="AA27" s="17">
        <f t="shared" si="0"/>
        <v>160.30000000000001</v>
      </c>
      <c r="AB27" s="5">
        <f t="shared" si="1"/>
        <v>161</v>
      </c>
      <c r="AC27" s="5">
        <f t="shared" si="2"/>
        <v>8</v>
      </c>
      <c r="AD27" s="5">
        <f t="shared" si="3"/>
        <v>1600</v>
      </c>
    </row>
    <row r="28" spans="1:30">
      <c r="A28" s="147"/>
      <c r="B28" s="45">
        <v>21</v>
      </c>
      <c r="C28" s="30">
        <v>21</v>
      </c>
      <c r="D28" s="2" t="s">
        <v>45</v>
      </c>
      <c r="E28" s="2">
        <v>196</v>
      </c>
      <c r="F28" s="2">
        <v>193</v>
      </c>
      <c r="G28" s="2">
        <v>194</v>
      </c>
      <c r="H28" s="2">
        <v>193</v>
      </c>
      <c r="I28" s="2">
        <v>196</v>
      </c>
      <c r="J28" s="2">
        <v>194</v>
      </c>
      <c r="K28" s="2">
        <v>193</v>
      </c>
      <c r="L28" s="2">
        <v>196</v>
      </c>
      <c r="M28" s="2">
        <v>199</v>
      </c>
      <c r="N28" s="2">
        <v>202</v>
      </c>
      <c r="O28" s="2">
        <v>0</v>
      </c>
      <c r="P28" s="2">
        <v>0</v>
      </c>
      <c r="Q28" s="5">
        <v>195</v>
      </c>
      <c r="R28" s="5">
        <v>97</v>
      </c>
      <c r="S28" s="2">
        <v>139</v>
      </c>
      <c r="T28" s="2">
        <v>1</v>
      </c>
      <c r="U28" s="5">
        <v>138</v>
      </c>
      <c r="V28" s="2">
        <v>70.77</v>
      </c>
      <c r="W28" s="2" t="s">
        <v>10</v>
      </c>
      <c r="X28" s="2"/>
      <c r="Y28" s="2" t="s">
        <v>46</v>
      </c>
      <c r="Z28" s="2"/>
      <c r="AA28" s="17">
        <f t="shared" si="0"/>
        <v>136.5</v>
      </c>
      <c r="AB28" s="5">
        <f t="shared" si="1"/>
        <v>137</v>
      </c>
      <c r="AC28" s="5">
        <f t="shared" si="2"/>
        <v>1</v>
      </c>
      <c r="AD28" s="5">
        <f t="shared" si="3"/>
        <v>200</v>
      </c>
    </row>
    <row r="29" spans="1:30">
      <c r="A29" s="147"/>
      <c r="B29" s="45">
        <v>22</v>
      </c>
      <c r="C29" s="30">
        <v>22</v>
      </c>
      <c r="D29" s="2" t="s">
        <v>47</v>
      </c>
      <c r="E29" s="2">
        <v>456</v>
      </c>
      <c r="F29" s="2">
        <v>455</v>
      </c>
      <c r="G29" s="2">
        <v>442</v>
      </c>
      <c r="H29" s="2">
        <v>439</v>
      </c>
      <c r="I29" s="2">
        <v>445</v>
      </c>
      <c r="J29" s="2">
        <v>441</v>
      </c>
      <c r="K29" s="2">
        <v>428</v>
      </c>
      <c r="L29" s="2">
        <v>416</v>
      </c>
      <c r="M29" s="2">
        <v>411</v>
      </c>
      <c r="N29" s="2">
        <v>407</v>
      </c>
      <c r="O29" s="2">
        <v>407</v>
      </c>
      <c r="P29" s="2">
        <v>406</v>
      </c>
      <c r="Q29" s="5">
        <v>429</v>
      </c>
      <c r="R29" s="5">
        <v>214</v>
      </c>
      <c r="S29" s="2">
        <v>1701</v>
      </c>
      <c r="T29" s="2">
        <v>356</v>
      </c>
      <c r="U29" s="5">
        <v>415</v>
      </c>
      <c r="V29" s="2">
        <v>96.74</v>
      </c>
      <c r="W29" s="2" t="s">
        <v>10</v>
      </c>
      <c r="X29" s="2"/>
      <c r="Y29" s="2" t="s">
        <v>48</v>
      </c>
      <c r="Z29" s="2"/>
      <c r="AA29" s="17">
        <f t="shared" si="0"/>
        <v>300.3</v>
      </c>
      <c r="AB29" s="5">
        <f t="shared" si="1"/>
        <v>301</v>
      </c>
      <c r="AC29" s="5">
        <f t="shared" si="2"/>
        <v>114</v>
      </c>
      <c r="AD29" s="5">
        <f t="shared" si="3"/>
        <v>22800</v>
      </c>
    </row>
    <row r="30" spans="1:30">
      <c r="A30" s="147"/>
      <c r="B30" s="45">
        <v>23</v>
      </c>
      <c r="C30" s="30">
        <v>23</v>
      </c>
      <c r="D30" s="2" t="s">
        <v>49</v>
      </c>
      <c r="E30" s="2">
        <v>173</v>
      </c>
      <c r="F30" s="2">
        <v>169</v>
      </c>
      <c r="G30" s="2">
        <v>169</v>
      </c>
      <c r="H30" s="2">
        <v>168</v>
      </c>
      <c r="I30" s="2">
        <v>168</v>
      </c>
      <c r="J30" s="2">
        <v>170</v>
      </c>
      <c r="K30" s="2">
        <v>170</v>
      </c>
      <c r="L30" s="2">
        <v>170</v>
      </c>
      <c r="M30" s="2">
        <v>170</v>
      </c>
      <c r="N30" s="2">
        <v>170</v>
      </c>
      <c r="O30" s="2">
        <v>167</v>
      </c>
      <c r="P30" s="2">
        <v>168</v>
      </c>
      <c r="Q30" s="5">
        <v>169</v>
      </c>
      <c r="R30" s="5">
        <v>84</v>
      </c>
      <c r="S30" s="2">
        <v>249</v>
      </c>
      <c r="T30" s="2">
        <v>53</v>
      </c>
      <c r="U30" s="5">
        <v>132</v>
      </c>
      <c r="V30" s="2">
        <v>78.11</v>
      </c>
      <c r="W30" s="2" t="s">
        <v>10</v>
      </c>
      <c r="X30" s="2"/>
      <c r="Y30" s="2" t="s">
        <v>50</v>
      </c>
      <c r="Z30" s="2"/>
      <c r="AA30" s="17">
        <f t="shared" si="0"/>
        <v>118.3</v>
      </c>
      <c r="AB30" s="5">
        <f t="shared" si="1"/>
        <v>119</v>
      </c>
      <c r="AC30" s="5">
        <f t="shared" si="2"/>
        <v>13</v>
      </c>
      <c r="AD30" s="5">
        <f t="shared" si="3"/>
        <v>2600</v>
      </c>
    </row>
    <row r="31" spans="1:30">
      <c r="A31" s="147"/>
      <c r="B31" s="45">
        <v>24</v>
      </c>
      <c r="C31" s="30">
        <v>24</v>
      </c>
      <c r="D31" s="2" t="s">
        <v>51</v>
      </c>
      <c r="E31" s="2">
        <v>1351</v>
      </c>
      <c r="F31" s="2">
        <v>1369</v>
      </c>
      <c r="G31" s="2">
        <v>1358</v>
      </c>
      <c r="H31" s="2">
        <v>1334</v>
      </c>
      <c r="I31" s="2">
        <v>1427</v>
      </c>
      <c r="J31" s="2">
        <v>1394</v>
      </c>
      <c r="K31" s="2">
        <v>1383</v>
      </c>
      <c r="L31" s="2">
        <v>1421</v>
      </c>
      <c r="M31" s="2">
        <v>1418</v>
      </c>
      <c r="N31" s="2">
        <v>1429</v>
      </c>
      <c r="O31" s="2">
        <v>1608</v>
      </c>
      <c r="P31" s="2">
        <v>1576</v>
      </c>
      <c r="Q31" s="5">
        <v>1422</v>
      </c>
      <c r="R31" s="5">
        <v>711</v>
      </c>
      <c r="S31" s="2">
        <v>1436</v>
      </c>
      <c r="T31" s="2">
        <v>138</v>
      </c>
      <c r="U31" s="5">
        <v>1279</v>
      </c>
      <c r="V31" s="2">
        <v>89.94</v>
      </c>
      <c r="W31" s="2" t="s">
        <v>10</v>
      </c>
      <c r="X31" s="2"/>
      <c r="Y31" s="2" t="s">
        <v>13</v>
      </c>
      <c r="Z31" s="2"/>
      <c r="AA31" s="17">
        <f t="shared" si="0"/>
        <v>995.4</v>
      </c>
      <c r="AB31" s="5">
        <f t="shared" si="1"/>
        <v>996</v>
      </c>
      <c r="AC31" s="5">
        <f t="shared" si="2"/>
        <v>283</v>
      </c>
      <c r="AD31" s="5">
        <f t="shared" si="3"/>
        <v>56600</v>
      </c>
    </row>
    <row r="32" spans="1:30">
      <c r="A32" s="147"/>
      <c r="B32" s="45">
        <v>25</v>
      </c>
      <c r="C32" s="30">
        <v>25</v>
      </c>
      <c r="D32" s="2" t="s">
        <v>52</v>
      </c>
      <c r="E32" s="2">
        <v>311</v>
      </c>
      <c r="F32" s="2">
        <v>314</v>
      </c>
      <c r="G32" s="2">
        <v>316</v>
      </c>
      <c r="H32" s="2">
        <v>317</v>
      </c>
      <c r="I32" s="2">
        <v>329</v>
      </c>
      <c r="J32" s="2">
        <v>327</v>
      </c>
      <c r="K32" s="2">
        <v>320</v>
      </c>
      <c r="L32" s="2">
        <v>326</v>
      </c>
      <c r="M32" s="2">
        <v>328</v>
      </c>
      <c r="N32" s="2">
        <v>325</v>
      </c>
      <c r="O32" s="2">
        <v>323</v>
      </c>
      <c r="P32" s="2">
        <v>317</v>
      </c>
      <c r="Q32" s="5">
        <v>321</v>
      </c>
      <c r="R32" s="5">
        <v>160</v>
      </c>
      <c r="S32" s="2">
        <v>308</v>
      </c>
      <c r="T32" s="2">
        <v>10</v>
      </c>
      <c r="U32" s="5">
        <v>298</v>
      </c>
      <c r="V32" s="2">
        <v>92.83</v>
      </c>
      <c r="W32" s="2" t="s">
        <v>10</v>
      </c>
      <c r="X32" s="2"/>
      <c r="Y32" s="2" t="s">
        <v>53</v>
      </c>
      <c r="Z32" s="2"/>
      <c r="AA32" s="17">
        <f t="shared" si="0"/>
        <v>224.7</v>
      </c>
      <c r="AB32" s="5">
        <f t="shared" si="1"/>
        <v>225</v>
      </c>
      <c r="AC32" s="5">
        <f t="shared" si="2"/>
        <v>73</v>
      </c>
      <c r="AD32" s="5">
        <f t="shared" si="3"/>
        <v>14600</v>
      </c>
    </row>
    <row r="33" spans="1:30">
      <c r="A33" s="147"/>
      <c r="B33" s="45">
        <v>26</v>
      </c>
      <c r="C33" s="30">
        <v>26</v>
      </c>
      <c r="D33" s="2" t="s">
        <v>54</v>
      </c>
      <c r="E33" s="2">
        <v>710</v>
      </c>
      <c r="F33" s="2">
        <v>747</v>
      </c>
      <c r="G33" s="2">
        <v>752</v>
      </c>
      <c r="H33" s="2">
        <v>751</v>
      </c>
      <c r="I33" s="2">
        <v>741</v>
      </c>
      <c r="J33" s="2">
        <v>787</v>
      </c>
      <c r="K33" s="2">
        <v>803</v>
      </c>
      <c r="L33" s="2">
        <v>784</v>
      </c>
      <c r="M33" s="2">
        <v>773</v>
      </c>
      <c r="N33" s="2">
        <v>770</v>
      </c>
      <c r="O33" s="2">
        <v>854</v>
      </c>
      <c r="P33" s="2">
        <v>841</v>
      </c>
      <c r="Q33" s="5">
        <v>776</v>
      </c>
      <c r="R33" s="5">
        <v>388</v>
      </c>
      <c r="S33" s="2">
        <v>731</v>
      </c>
      <c r="T33" s="2">
        <v>65</v>
      </c>
      <c r="U33" s="5">
        <v>628</v>
      </c>
      <c r="V33" s="2">
        <v>80.930000000000007</v>
      </c>
      <c r="W33" s="2" t="s">
        <v>10</v>
      </c>
      <c r="X33" s="2"/>
      <c r="Y33" s="2" t="s">
        <v>55</v>
      </c>
      <c r="Z33" s="2"/>
      <c r="AA33" s="17">
        <f t="shared" si="0"/>
        <v>543.20000000000005</v>
      </c>
      <c r="AB33" s="5">
        <f t="shared" si="1"/>
        <v>544</v>
      </c>
      <c r="AC33" s="5">
        <f t="shared" si="2"/>
        <v>84</v>
      </c>
      <c r="AD33" s="5">
        <f t="shared" si="3"/>
        <v>16800</v>
      </c>
    </row>
    <row r="34" spans="1:30">
      <c r="A34" s="147"/>
      <c r="B34" s="45">
        <v>27</v>
      </c>
      <c r="C34" s="30">
        <v>27</v>
      </c>
      <c r="D34" s="2" t="s">
        <v>56</v>
      </c>
      <c r="E34" s="2">
        <v>260</v>
      </c>
      <c r="F34" s="2">
        <v>255</v>
      </c>
      <c r="G34" s="2">
        <v>275</v>
      </c>
      <c r="H34" s="2">
        <v>273</v>
      </c>
      <c r="I34" s="2">
        <v>264</v>
      </c>
      <c r="J34" s="2">
        <v>271</v>
      </c>
      <c r="K34" s="2">
        <v>264</v>
      </c>
      <c r="L34" s="2">
        <v>268</v>
      </c>
      <c r="M34" s="2">
        <v>250</v>
      </c>
      <c r="N34" s="2">
        <v>246</v>
      </c>
      <c r="O34" s="2">
        <v>242</v>
      </c>
      <c r="P34" s="2">
        <v>245</v>
      </c>
      <c r="Q34" s="5">
        <v>259</v>
      </c>
      <c r="R34" s="5">
        <v>129</v>
      </c>
      <c r="S34" s="2">
        <v>436</v>
      </c>
      <c r="T34" s="2">
        <v>131</v>
      </c>
      <c r="U34" s="5">
        <v>273</v>
      </c>
      <c r="V34" s="2">
        <v>105.41</v>
      </c>
      <c r="W34" s="2" t="s">
        <v>10</v>
      </c>
      <c r="X34" s="2"/>
      <c r="Y34" s="2" t="s">
        <v>57</v>
      </c>
      <c r="Z34" s="2"/>
      <c r="AA34" s="17">
        <f t="shared" si="0"/>
        <v>181.3</v>
      </c>
      <c r="AB34" s="5">
        <f t="shared" si="1"/>
        <v>182</v>
      </c>
      <c r="AC34" s="5">
        <f t="shared" si="2"/>
        <v>91</v>
      </c>
      <c r="AD34" s="5">
        <f t="shared" si="3"/>
        <v>18200</v>
      </c>
    </row>
    <row r="35" spans="1:30">
      <c r="A35" s="147"/>
      <c r="B35" s="45">
        <v>28</v>
      </c>
      <c r="C35" s="30">
        <v>28</v>
      </c>
      <c r="D35" s="2" t="s">
        <v>58</v>
      </c>
      <c r="E35" s="2">
        <v>139</v>
      </c>
      <c r="F35" s="2">
        <v>137</v>
      </c>
      <c r="G35" s="2">
        <v>138</v>
      </c>
      <c r="H35" s="2">
        <v>141</v>
      </c>
      <c r="I35" s="2">
        <v>138</v>
      </c>
      <c r="J35" s="2">
        <v>143</v>
      </c>
      <c r="K35" s="2">
        <v>140</v>
      </c>
      <c r="L35" s="2">
        <v>140</v>
      </c>
      <c r="M35" s="2">
        <v>134</v>
      </c>
      <c r="N35" s="2">
        <v>132</v>
      </c>
      <c r="O35" s="2">
        <v>132</v>
      </c>
      <c r="P35" s="2">
        <v>133</v>
      </c>
      <c r="Q35" s="5">
        <v>137</v>
      </c>
      <c r="R35" s="5">
        <v>68</v>
      </c>
      <c r="S35" s="2">
        <v>134</v>
      </c>
      <c r="T35" s="2" t="s">
        <v>10</v>
      </c>
      <c r="U35" s="5">
        <v>134</v>
      </c>
      <c r="V35" s="2">
        <v>97.81</v>
      </c>
      <c r="W35" s="2" t="s">
        <v>10</v>
      </c>
      <c r="X35" s="2"/>
      <c r="Y35" s="2" t="s">
        <v>59</v>
      </c>
      <c r="Z35" s="2"/>
      <c r="AA35" s="17">
        <f t="shared" si="0"/>
        <v>95.9</v>
      </c>
      <c r="AB35" s="5">
        <f t="shared" si="1"/>
        <v>96</v>
      </c>
      <c r="AC35" s="5">
        <f t="shared" si="2"/>
        <v>38</v>
      </c>
      <c r="AD35" s="5">
        <f t="shared" si="3"/>
        <v>7600</v>
      </c>
    </row>
    <row r="36" spans="1:30">
      <c r="A36" s="147"/>
      <c r="B36" s="45">
        <v>29</v>
      </c>
      <c r="C36" s="30">
        <v>29</v>
      </c>
      <c r="D36" s="2" t="s">
        <v>60</v>
      </c>
      <c r="E36" s="2">
        <v>493</v>
      </c>
      <c r="F36" s="2">
        <v>495</v>
      </c>
      <c r="G36" s="2">
        <v>501</v>
      </c>
      <c r="H36" s="2">
        <v>510</v>
      </c>
      <c r="I36" s="2">
        <v>516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5">
        <v>503</v>
      </c>
      <c r="R36" s="5">
        <v>251</v>
      </c>
      <c r="S36" s="2">
        <v>615</v>
      </c>
      <c r="T36" s="2">
        <v>103</v>
      </c>
      <c r="U36" s="5">
        <v>472</v>
      </c>
      <c r="V36" s="2">
        <v>93.84</v>
      </c>
      <c r="W36" s="2" t="s">
        <v>10</v>
      </c>
      <c r="X36" s="2"/>
      <c r="Y36" s="2" t="s">
        <v>13</v>
      </c>
      <c r="Z36" s="2"/>
      <c r="AA36" s="17">
        <f t="shared" si="0"/>
        <v>352.1</v>
      </c>
      <c r="AB36" s="5">
        <f t="shared" si="1"/>
        <v>353</v>
      </c>
      <c r="AC36" s="5">
        <f t="shared" si="2"/>
        <v>119</v>
      </c>
      <c r="AD36" s="5">
        <f t="shared" si="3"/>
        <v>23800</v>
      </c>
    </row>
    <row r="37" spans="1:30">
      <c r="A37" s="147"/>
      <c r="B37" s="45">
        <v>30</v>
      </c>
      <c r="C37" s="30">
        <v>30</v>
      </c>
      <c r="D37" s="2" t="s">
        <v>61</v>
      </c>
      <c r="E37" s="2">
        <v>131</v>
      </c>
      <c r="F37" s="2">
        <v>138</v>
      </c>
      <c r="G37" s="2">
        <v>132</v>
      </c>
      <c r="H37" s="2">
        <v>131</v>
      </c>
      <c r="I37" s="2">
        <v>134</v>
      </c>
      <c r="J37" s="2">
        <v>138</v>
      </c>
      <c r="K37" s="2">
        <v>135</v>
      </c>
      <c r="L37" s="2">
        <v>136</v>
      </c>
      <c r="M37" s="2">
        <v>134</v>
      </c>
      <c r="N37" s="2">
        <v>133</v>
      </c>
      <c r="O37" s="2">
        <v>136</v>
      </c>
      <c r="P37" s="2">
        <v>133</v>
      </c>
      <c r="Q37" s="5">
        <v>134</v>
      </c>
      <c r="R37" s="5">
        <v>67</v>
      </c>
      <c r="S37" s="2">
        <v>159</v>
      </c>
      <c r="T37" s="2">
        <v>40</v>
      </c>
      <c r="U37" s="5">
        <v>107</v>
      </c>
      <c r="V37" s="2">
        <v>79.849999999999994</v>
      </c>
      <c r="W37" s="2" t="s">
        <v>10</v>
      </c>
      <c r="X37" s="2"/>
      <c r="Y37" s="2" t="s">
        <v>62</v>
      </c>
      <c r="Z37" s="2"/>
      <c r="AA37" s="17">
        <f t="shared" si="0"/>
        <v>93.8</v>
      </c>
      <c r="AB37" s="5">
        <f t="shared" si="1"/>
        <v>94</v>
      </c>
      <c r="AC37" s="5">
        <f t="shared" si="2"/>
        <v>13</v>
      </c>
      <c r="AD37" s="5">
        <f t="shared" si="3"/>
        <v>2600</v>
      </c>
    </row>
    <row r="38" spans="1:30">
      <c r="A38" s="147"/>
      <c r="B38" s="45">
        <v>31</v>
      </c>
      <c r="C38" s="30">
        <v>31</v>
      </c>
      <c r="D38" s="2" t="s">
        <v>63</v>
      </c>
      <c r="E38" s="2">
        <v>162</v>
      </c>
      <c r="F38" s="2">
        <v>166</v>
      </c>
      <c r="G38" s="2">
        <v>161</v>
      </c>
      <c r="H38" s="2">
        <v>159</v>
      </c>
      <c r="I38" s="2">
        <v>154</v>
      </c>
      <c r="J38" s="2">
        <v>139</v>
      </c>
      <c r="K38" s="2">
        <v>131</v>
      </c>
      <c r="L38" s="2">
        <v>129</v>
      </c>
      <c r="M38" s="2">
        <v>123</v>
      </c>
      <c r="N38" s="2">
        <v>129</v>
      </c>
      <c r="O38" s="2">
        <v>124</v>
      </c>
      <c r="P38" s="2">
        <v>123</v>
      </c>
      <c r="Q38" s="5">
        <v>141</v>
      </c>
      <c r="R38" s="5">
        <v>70</v>
      </c>
      <c r="S38" s="2">
        <v>149</v>
      </c>
      <c r="T38" s="2">
        <v>25</v>
      </c>
      <c r="U38" s="5">
        <v>123</v>
      </c>
      <c r="V38" s="2">
        <v>87.23</v>
      </c>
      <c r="W38" s="2" t="s">
        <v>10</v>
      </c>
      <c r="X38" s="2"/>
      <c r="Y38" s="2" t="s">
        <v>64</v>
      </c>
      <c r="Z38" s="2"/>
      <c r="AA38" s="17">
        <f t="shared" si="0"/>
        <v>98.7</v>
      </c>
      <c r="AB38" s="5">
        <f t="shared" si="1"/>
        <v>99</v>
      </c>
      <c r="AC38" s="5">
        <f t="shared" si="2"/>
        <v>24</v>
      </c>
      <c r="AD38" s="5">
        <f t="shared" si="3"/>
        <v>4800</v>
      </c>
    </row>
    <row r="39" spans="1:30">
      <c r="A39" s="147"/>
      <c r="B39" s="45">
        <v>32</v>
      </c>
      <c r="C39" s="30">
        <v>32</v>
      </c>
      <c r="D39" s="2" t="s">
        <v>65</v>
      </c>
      <c r="E39" s="2">
        <v>179</v>
      </c>
      <c r="F39" s="2">
        <v>181</v>
      </c>
      <c r="G39" s="2">
        <v>177</v>
      </c>
      <c r="H39" s="2">
        <v>173</v>
      </c>
      <c r="I39" s="2">
        <v>175</v>
      </c>
      <c r="J39" s="2">
        <v>172</v>
      </c>
      <c r="K39" s="2">
        <v>171</v>
      </c>
      <c r="L39" s="2">
        <v>167</v>
      </c>
      <c r="M39" s="2">
        <v>177</v>
      </c>
      <c r="N39" s="2">
        <v>174</v>
      </c>
      <c r="O39" s="2">
        <v>172</v>
      </c>
      <c r="P39" s="2">
        <v>0</v>
      </c>
      <c r="Q39" s="5">
        <v>174</v>
      </c>
      <c r="R39" s="5">
        <v>87</v>
      </c>
      <c r="S39" s="2">
        <v>197</v>
      </c>
      <c r="T39" s="2">
        <v>24</v>
      </c>
      <c r="U39" s="5">
        <v>165</v>
      </c>
      <c r="V39" s="2">
        <v>94.83</v>
      </c>
      <c r="W39" s="2" t="s">
        <v>10</v>
      </c>
      <c r="X39" s="2"/>
      <c r="Y39" s="2" t="s">
        <v>66</v>
      </c>
      <c r="Z39" s="2"/>
      <c r="AA39" s="17">
        <f t="shared" si="0"/>
        <v>121.8</v>
      </c>
      <c r="AB39" s="5">
        <f t="shared" si="1"/>
        <v>122</v>
      </c>
      <c r="AC39" s="5">
        <f t="shared" si="2"/>
        <v>43</v>
      </c>
      <c r="AD39" s="5">
        <f t="shared" si="3"/>
        <v>8600</v>
      </c>
    </row>
    <row r="40" spans="1:30">
      <c r="A40" s="147"/>
      <c r="B40" s="45">
        <v>33</v>
      </c>
      <c r="C40" s="30">
        <v>33</v>
      </c>
      <c r="D40" s="2" t="s">
        <v>67</v>
      </c>
      <c r="E40" s="2">
        <v>187</v>
      </c>
      <c r="F40" s="2">
        <v>185</v>
      </c>
      <c r="G40" s="2">
        <v>186</v>
      </c>
      <c r="H40" s="2">
        <v>182</v>
      </c>
      <c r="I40" s="2">
        <v>185</v>
      </c>
      <c r="J40" s="2">
        <v>186</v>
      </c>
      <c r="K40" s="2">
        <v>183</v>
      </c>
      <c r="L40" s="2">
        <v>180</v>
      </c>
      <c r="M40" s="2">
        <v>180</v>
      </c>
      <c r="N40" s="2">
        <v>179</v>
      </c>
      <c r="O40" s="2">
        <v>178</v>
      </c>
      <c r="P40" s="2">
        <v>180</v>
      </c>
      <c r="Q40" s="5">
        <v>182</v>
      </c>
      <c r="R40" s="5">
        <v>91</v>
      </c>
      <c r="S40" s="2">
        <v>214</v>
      </c>
      <c r="T40" s="2">
        <v>50</v>
      </c>
      <c r="U40" s="5">
        <v>139</v>
      </c>
      <c r="V40" s="2">
        <v>76.37</v>
      </c>
      <c r="W40" s="2" t="s">
        <v>10</v>
      </c>
      <c r="X40" s="2"/>
      <c r="Y40" s="2" t="s">
        <v>13</v>
      </c>
      <c r="Z40" s="2"/>
      <c r="AA40" s="17">
        <f t="shared" si="0"/>
        <v>127.4</v>
      </c>
      <c r="AB40" s="5">
        <f t="shared" si="1"/>
        <v>128</v>
      </c>
      <c r="AC40" s="5">
        <f t="shared" si="2"/>
        <v>11</v>
      </c>
      <c r="AD40" s="5">
        <f t="shared" si="3"/>
        <v>2200</v>
      </c>
    </row>
    <row r="41" spans="1:30">
      <c r="A41" s="147"/>
      <c r="B41" s="45">
        <v>34</v>
      </c>
      <c r="C41" s="30">
        <v>34</v>
      </c>
      <c r="D41" s="2" t="s">
        <v>68</v>
      </c>
      <c r="E41" s="2">
        <v>207</v>
      </c>
      <c r="F41" s="2">
        <v>209</v>
      </c>
      <c r="G41" s="2">
        <v>210</v>
      </c>
      <c r="H41" s="2">
        <v>199</v>
      </c>
      <c r="I41" s="2">
        <v>197</v>
      </c>
      <c r="J41" s="2">
        <v>198</v>
      </c>
      <c r="K41" s="2">
        <v>200</v>
      </c>
      <c r="L41" s="2">
        <v>203</v>
      </c>
      <c r="M41" s="2">
        <v>196</v>
      </c>
      <c r="N41" s="2">
        <v>184</v>
      </c>
      <c r="O41" s="2">
        <v>184</v>
      </c>
      <c r="P41" s="2">
        <v>178</v>
      </c>
      <c r="Q41" s="5">
        <v>197</v>
      </c>
      <c r="R41" s="5">
        <v>98</v>
      </c>
      <c r="S41" s="2">
        <v>141</v>
      </c>
      <c r="T41" s="2">
        <v>1</v>
      </c>
      <c r="U41" s="5">
        <v>140</v>
      </c>
      <c r="V41" s="2">
        <v>71.069999999999993</v>
      </c>
      <c r="W41" s="2" t="s">
        <v>10</v>
      </c>
      <c r="X41" s="2"/>
      <c r="Y41" s="2" t="s">
        <v>69</v>
      </c>
      <c r="Z41" s="2"/>
      <c r="AA41" s="17">
        <f t="shared" si="0"/>
        <v>137.9</v>
      </c>
      <c r="AB41" s="5">
        <f t="shared" si="1"/>
        <v>138</v>
      </c>
      <c r="AC41" s="5">
        <f t="shared" si="2"/>
        <v>2</v>
      </c>
      <c r="AD41" s="5">
        <f t="shared" si="3"/>
        <v>400</v>
      </c>
    </row>
    <row r="42" spans="1:30">
      <c r="A42" s="147"/>
      <c r="B42" s="45">
        <v>35</v>
      </c>
      <c r="C42" s="30">
        <v>35</v>
      </c>
      <c r="D42" s="2" t="s">
        <v>70</v>
      </c>
      <c r="E42" s="2">
        <v>155</v>
      </c>
      <c r="F42" s="2">
        <v>162</v>
      </c>
      <c r="G42" s="2">
        <v>159</v>
      </c>
      <c r="H42" s="2">
        <v>158</v>
      </c>
      <c r="I42" s="2">
        <v>166</v>
      </c>
      <c r="J42" s="2">
        <v>165</v>
      </c>
      <c r="K42" s="2">
        <v>156</v>
      </c>
      <c r="L42" s="2">
        <v>153</v>
      </c>
      <c r="M42" s="2">
        <v>149</v>
      </c>
      <c r="N42" s="2">
        <v>152</v>
      </c>
      <c r="O42" s="2">
        <v>155</v>
      </c>
      <c r="P42" s="2">
        <v>158</v>
      </c>
      <c r="Q42" s="5">
        <v>157</v>
      </c>
      <c r="R42" s="5">
        <v>78</v>
      </c>
      <c r="S42" s="2">
        <v>157</v>
      </c>
      <c r="T42" s="2" t="s">
        <v>10</v>
      </c>
      <c r="U42" s="5">
        <v>157</v>
      </c>
      <c r="V42" s="2">
        <v>100</v>
      </c>
      <c r="W42" s="2" t="s">
        <v>10</v>
      </c>
      <c r="X42" s="2"/>
      <c r="Y42" s="2" t="s">
        <v>59</v>
      </c>
      <c r="Z42" s="2"/>
      <c r="AA42" s="17">
        <f t="shared" si="0"/>
        <v>109.9</v>
      </c>
      <c r="AB42" s="5">
        <f t="shared" si="1"/>
        <v>110</v>
      </c>
      <c r="AC42" s="5">
        <f t="shared" si="2"/>
        <v>47</v>
      </c>
      <c r="AD42" s="5">
        <f t="shared" si="3"/>
        <v>9400</v>
      </c>
    </row>
    <row r="43" spans="1:30">
      <c r="A43" s="147"/>
      <c r="B43" s="45">
        <v>36</v>
      </c>
      <c r="C43" s="30">
        <v>36</v>
      </c>
      <c r="D43" s="2" t="s">
        <v>71</v>
      </c>
      <c r="E43" s="2">
        <v>298</v>
      </c>
      <c r="F43" s="2">
        <v>314</v>
      </c>
      <c r="G43" s="2">
        <v>312</v>
      </c>
      <c r="H43" s="2">
        <v>308</v>
      </c>
      <c r="I43" s="2">
        <v>306</v>
      </c>
      <c r="J43" s="2">
        <v>311</v>
      </c>
      <c r="K43" s="2">
        <v>306</v>
      </c>
      <c r="L43" s="2">
        <v>307</v>
      </c>
      <c r="M43" s="2">
        <v>307</v>
      </c>
      <c r="N43" s="2">
        <v>294</v>
      </c>
      <c r="O43" s="2">
        <v>286</v>
      </c>
      <c r="P43" s="2">
        <v>283</v>
      </c>
      <c r="Q43" s="5">
        <v>302</v>
      </c>
      <c r="R43" s="5">
        <v>151</v>
      </c>
      <c r="S43" s="2">
        <v>289</v>
      </c>
      <c r="T43" s="2">
        <v>2</v>
      </c>
      <c r="U43" s="5">
        <v>287</v>
      </c>
      <c r="V43" s="2">
        <v>95.03</v>
      </c>
      <c r="W43" s="2" t="s">
        <v>10</v>
      </c>
      <c r="X43" s="2"/>
      <c r="Y43" s="2" t="s">
        <v>72</v>
      </c>
      <c r="Z43" s="2"/>
      <c r="AA43" s="17">
        <f t="shared" si="0"/>
        <v>211.4</v>
      </c>
      <c r="AB43" s="5">
        <f t="shared" si="1"/>
        <v>212</v>
      </c>
      <c r="AC43" s="5">
        <f t="shared" si="2"/>
        <v>75</v>
      </c>
      <c r="AD43" s="5">
        <f t="shared" si="3"/>
        <v>15000</v>
      </c>
    </row>
    <row r="44" spans="1:30">
      <c r="A44" s="147"/>
      <c r="B44" s="45">
        <v>37</v>
      </c>
      <c r="C44" s="30">
        <v>37</v>
      </c>
      <c r="D44" s="2" t="s">
        <v>73</v>
      </c>
      <c r="E44" s="2">
        <v>247</v>
      </c>
      <c r="F44" s="2">
        <v>266</v>
      </c>
      <c r="G44" s="2">
        <v>272</v>
      </c>
      <c r="H44" s="2">
        <v>289</v>
      </c>
      <c r="I44" s="2">
        <v>303</v>
      </c>
      <c r="J44" s="2">
        <v>305</v>
      </c>
      <c r="K44" s="2">
        <v>299</v>
      </c>
      <c r="L44" s="2">
        <v>299</v>
      </c>
      <c r="M44" s="2">
        <v>306</v>
      </c>
      <c r="N44" s="2">
        <v>314</v>
      </c>
      <c r="O44" s="2">
        <v>305</v>
      </c>
      <c r="P44" s="2">
        <v>299</v>
      </c>
      <c r="Q44" s="5">
        <v>292</v>
      </c>
      <c r="R44" s="5">
        <v>146</v>
      </c>
      <c r="S44" s="2">
        <v>218</v>
      </c>
      <c r="T44" s="2" t="s">
        <v>10</v>
      </c>
      <c r="U44" s="5">
        <v>218</v>
      </c>
      <c r="V44" s="2">
        <v>74.66</v>
      </c>
      <c r="W44" s="2" t="s">
        <v>10</v>
      </c>
      <c r="X44" s="2"/>
      <c r="Y44" s="2" t="s">
        <v>13</v>
      </c>
      <c r="Z44" s="2"/>
      <c r="AA44" s="17">
        <f t="shared" si="0"/>
        <v>204.4</v>
      </c>
      <c r="AB44" s="5">
        <f t="shared" si="1"/>
        <v>205</v>
      </c>
      <c r="AC44" s="5">
        <f t="shared" si="2"/>
        <v>13</v>
      </c>
      <c r="AD44" s="5">
        <f t="shared" si="3"/>
        <v>2600</v>
      </c>
    </row>
    <row r="45" spans="1:30">
      <c r="A45" s="147"/>
      <c r="B45" s="45">
        <v>38</v>
      </c>
      <c r="C45" s="30">
        <v>38</v>
      </c>
      <c r="D45" s="2" t="s">
        <v>74</v>
      </c>
      <c r="E45" s="2">
        <v>680</v>
      </c>
      <c r="F45" s="2">
        <v>673</v>
      </c>
      <c r="G45" s="2">
        <v>609</v>
      </c>
      <c r="H45" s="2">
        <v>609</v>
      </c>
      <c r="I45" s="2">
        <v>652</v>
      </c>
      <c r="J45" s="2">
        <v>599</v>
      </c>
      <c r="K45" s="2">
        <v>553</v>
      </c>
      <c r="L45" s="2">
        <v>537</v>
      </c>
      <c r="M45" s="2">
        <v>515</v>
      </c>
      <c r="N45" s="2">
        <v>463</v>
      </c>
      <c r="O45" s="2">
        <v>353</v>
      </c>
      <c r="P45" s="2">
        <v>585</v>
      </c>
      <c r="Q45" s="5">
        <v>569</v>
      </c>
      <c r="R45" s="5">
        <v>284</v>
      </c>
      <c r="S45" s="2">
        <v>463</v>
      </c>
      <c r="T45" s="2" t="s">
        <v>10</v>
      </c>
      <c r="U45" s="5">
        <v>463</v>
      </c>
      <c r="V45" s="2">
        <v>81.37</v>
      </c>
      <c r="W45" s="2" t="s">
        <v>10</v>
      </c>
      <c r="X45" s="2"/>
      <c r="Y45" s="2" t="s">
        <v>13</v>
      </c>
      <c r="Z45" s="2"/>
      <c r="AA45" s="17">
        <f t="shared" si="0"/>
        <v>398.3</v>
      </c>
      <c r="AB45" s="5">
        <f t="shared" si="1"/>
        <v>399</v>
      </c>
      <c r="AC45" s="5">
        <f t="shared" si="2"/>
        <v>64</v>
      </c>
      <c r="AD45" s="5">
        <f t="shared" si="3"/>
        <v>12800</v>
      </c>
    </row>
    <row r="46" spans="1:30">
      <c r="A46" s="147"/>
      <c r="B46" s="45">
        <v>39</v>
      </c>
      <c r="C46" s="30">
        <v>39</v>
      </c>
      <c r="D46" s="2" t="s">
        <v>75</v>
      </c>
      <c r="E46" s="2">
        <v>344</v>
      </c>
      <c r="F46" s="2">
        <v>396</v>
      </c>
      <c r="G46" s="2">
        <v>445</v>
      </c>
      <c r="H46" s="2">
        <v>396</v>
      </c>
      <c r="I46" s="2">
        <v>346</v>
      </c>
      <c r="J46" s="2">
        <v>329</v>
      </c>
      <c r="K46" s="2">
        <v>317</v>
      </c>
      <c r="L46" s="2">
        <v>310</v>
      </c>
      <c r="M46" s="2">
        <v>291</v>
      </c>
      <c r="N46" s="2">
        <v>282</v>
      </c>
      <c r="O46" s="2">
        <v>279</v>
      </c>
      <c r="P46" s="2">
        <v>277</v>
      </c>
      <c r="Q46" s="5">
        <v>334</v>
      </c>
      <c r="R46" s="5">
        <v>167</v>
      </c>
      <c r="S46" s="2">
        <v>288</v>
      </c>
      <c r="T46" s="2">
        <v>4</v>
      </c>
      <c r="U46" s="5">
        <v>284</v>
      </c>
      <c r="V46" s="2">
        <v>85.03</v>
      </c>
      <c r="W46" s="2" t="s">
        <v>10</v>
      </c>
      <c r="X46" s="2"/>
      <c r="Y46" s="2" t="s">
        <v>76</v>
      </c>
      <c r="Z46" s="2"/>
      <c r="AA46" s="17">
        <f t="shared" si="0"/>
        <v>233.8</v>
      </c>
      <c r="AB46" s="5">
        <f t="shared" si="1"/>
        <v>234</v>
      </c>
      <c r="AC46" s="5">
        <f t="shared" si="2"/>
        <v>50</v>
      </c>
      <c r="AD46" s="5">
        <f t="shared" si="3"/>
        <v>10000</v>
      </c>
    </row>
    <row r="47" spans="1:30">
      <c r="A47" s="147"/>
      <c r="B47" s="45">
        <v>40</v>
      </c>
      <c r="C47" s="30">
        <v>40</v>
      </c>
      <c r="D47" s="2" t="s">
        <v>77</v>
      </c>
      <c r="E47" s="2">
        <v>170</v>
      </c>
      <c r="F47" s="2">
        <v>162</v>
      </c>
      <c r="G47" s="2">
        <v>169</v>
      </c>
      <c r="H47" s="2">
        <v>179</v>
      </c>
      <c r="I47" s="2">
        <v>201</v>
      </c>
      <c r="J47" s="2">
        <v>211</v>
      </c>
      <c r="K47" s="2">
        <v>200</v>
      </c>
      <c r="L47" s="2">
        <v>188</v>
      </c>
      <c r="M47" s="2">
        <v>177</v>
      </c>
      <c r="N47" s="2">
        <v>167</v>
      </c>
      <c r="O47" s="2">
        <v>162</v>
      </c>
      <c r="P47" s="2">
        <v>162</v>
      </c>
      <c r="Q47" s="5">
        <v>179</v>
      </c>
      <c r="R47" s="5">
        <v>89</v>
      </c>
      <c r="S47" s="2">
        <v>244</v>
      </c>
      <c r="T47" s="2">
        <v>30</v>
      </c>
      <c r="U47" s="5">
        <v>193</v>
      </c>
      <c r="V47" s="2">
        <v>107.82</v>
      </c>
      <c r="W47" s="2" t="s">
        <v>10</v>
      </c>
      <c r="X47" s="2"/>
      <c r="Y47" s="2" t="s">
        <v>78</v>
      </c>
      <c r="Z47" s="2"/>
      <c r="AA47" s="17">
        <f t="shared" si="0"/>
        <v>125.3</v>
      </c>
      <c r="AB47" s="5">
        <f t="shared" si="1"/>
        <v>126</v>
      </c>
      <c r="AC47" s="5">
        <f t="shared" si="2"/>
        <v>67</v>
      </c>
      <c r="AD47" s="5">
        <f t="shared" si="3"/>
        <v>13400</v>
      </c>
    </row>
    <row r="48" spans="1:30">
      <c r="A48" s="148"/>
      <c r="B48" s="548" t="s">
        <v>86</v>
      </c>
      <c r="C48" s="549"/>
      <c r="D48" s="549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189">
        <f t="shared" ref="Q48:V48" si="4">SUM(Q8:Q47)</f>
        <v>18530</v>
      </c>
      <c r="R48" s="189">
        <f t="shared" si="4"/>
        <v>9253</v>
      </c>
      <c r="S48" s="190">
        <f t="shared" si="4"/>
        <v>21598</v>
      </c>
      <c r="T48" s="190">
        <f t="shared" si="4"/>
        <v>3315</v>
      </c>
      <c r="U48" s="189">
        <f t="shared" si="4"/>
        <v>15862</v>
      </c>
      <c r="V48" s="190">
        <f t="shared" si="4"/>
        <v>3526.06</v>
      </c>
      <c r="W48" s="190"/>
      <c r="X48" s="190"/>
      <c r="Y48" s="190"/>
      <c r="Z48" s="190"/>
      <c r="AA48" s="191">
        <f>SUM(AA8:AA47)</f>
        <v>12970.999999999995</v>
      </c>
      <c r="AB48" s="189">
        <f>SUM(AB8:AB47)</f>
        <v>12991</v>
      </c>
      <c r="AC48" s="189">
        <f>SUM(AC8:AC47)</f>
        <v>2871</v>
      </c>
      <c r="AD48" s="189">
        <f>SUM(AD8:AD47)</f>
        <v>574200</v>
      </c>
    </row>
    <row r="49" spans="1:30">
      <c r="A49" s="146">
        <v>2</v>
      </c>
      <c r="B49" s="551" t="s">
        <v>2484</v>
      </c>
      <c r="C49" s="552"/>
      <c r="D49" s="552"/>
      <c r="E49" s="552"/>
      <c r="F49" s="552"/>
      <c r="G49" s="552"/>
      <c r="H49" s="552"/>
      <c r="I49" s="552"/>
      <c r="J49" s="552"/>
      <c r="K49" s="552"/>
      <c r="L49" s="552"/>
      <c r="M49" s="552"/>
      <c r="N49" s="552"/>
      <c r="O49" s="552"/>
      <c r="P49" s="552"/>
      <c r="Q49" s="552"/>
      <c r="R49" s="552"/>
      <c r="S49" s="552"/>
      <c r="T49" s="552"/>
      <c r="U49" s="552"/>
      <c r="V49" s="552"/>
      <c r="W49" s="552"/>
      <c r="X49" s="552"/>
      <c r="Y49" s="552"/>
      <c r="Z49" s="552"/>
      <c r="AA49" s="552"/>
      <c r="AB49" s="552"/>
      <c r="AC49" s="552"/>
      <c r="AD49" s="552"/>
    </row>
    <row r="50" spans="1:30">
      <c r="A50" s="146"/>
      <c r="B50" s="45">
        <v>1</v>
      </c>
      <c r="C50" s="30">
        <v>41</v>
      </c>
      <c r="D50" s="2" t="s">
        <v>88</v>
      </c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5">
        <v>245</v>
      </c>
      <c r="R50" s="5">
        <v>122</v>
      </c>
      <c r="S50" s="2">
        <v>459</v>
      </c>
      <c r="T50" s="2">
        <v>146</v>
      </c>
      <c r="U50" s="5">
        <v>264</v>
      </c>
      <c r="V50" s="2">
        <v>107.76</v>
      </c>
      <c r="W50" s="2" t="s">
        <v>10</v>
      </c>
      <c r="X50" s="2"/>
      <c r="Y50" s="10" t="s">
        <v>13</v>
      </c>
      <c r="Z50" s="2">
        <v>50</v>
      </c>
      <c r="AA50" s="17">
        <f t="shared" ref="AA50:AA52" si="5">Q50*70/100</f>
        <v>171.5</v>
      </c>
      <c r="AB50" s="5">
        <f>ROUNDUP(AA50,0)</f>
        <v>172</v>
      </c>
      <c r="AC50" s="5">
        <f>U50-AB50</f>
        <v>92</v>
      </c>
      <c r="AD50" s="5">
        <f>AC50*200</f>
        <v>18400</v>
      </c>
    </row>
    <row r="51" spans="1:30">
      <c r="A51" s="147"/>
      <c r="B51" s="45">
        <v>2</v>
      </c>
      <c r="C51" s="30">
        <v>42</v>
      </c>
      <c r="D51" s="2" t="s">
        <v>89</v>
      </c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5">
        <v>482</v>
      </c>
      <c r="R51" s="5">
        <v>241</v>
      </c>
      <c r="S51" s="2">
        <v>457</v>
      </c>
      <c r="T51" s="2">
        <v>70</v>
      </c>
      <c r="U51" s="5">
        <v>369</v>
      </c>
      <c r="V51" s="2">
        <v>76.56</v>
      </c>
      <c r="W51" s="2" t="s">
        <v>10</v>
      </c>
      <c r="X51" s="2"/>
      <c r="Y51" s="10" t="s">
        <v>13</v>
      </c>
      <c r="Z51" s="2"/>
      <c r="AA51" s="17">
        <f t="shared" si="5"/>
        <v>337.4</v>
      </c>
      <c r="AB51" s="5">
        <f t="shared" ref="AB51:AB52" si="6">ROUNDUP(AA51,0)</f>
        <v>338</v>
      </c>
      <c r="AC51" s="5">
        <f t="shared" ref="AC51:AC52" si="7">U51-AB51</f>
        <v>31</v>
      </c>
      <c r="AD51" s="5">
        <f t="shared" ref="AD51:AD52" si="8">AC51*200</f>
        <v>6200</v>
      </c>
    </row>
    <row r="52" spans="1:30">
      <c r="A52" s="147"/>
      <c r="B52" s="45">
        <v>3</v>
      </c>
      <c r="C52" s="30">
        <v>43</v>
      </c>
      <c r="D52" s="2" t="s">
        <v>90</v>
      </c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5">
        <v>170</v>
      </c>
      <c r="R52" s="5">
        <v>85</v>
      </c>
      <c r="S52" s="2">
        <v>272</v>
      </c>
      <c r="T52" s="2">
        <v>77</v>
      </c>
      <c r="U52" s="5">
        <v>153</v>
      </c>
      <c r="V52" s="2">
        <v>90</v>
      </c>
      <c r="W52" s="2" t="s">
        <v>10</v>
      </c>
      <c r="X52" s="2"/>
      <c r="Y52" s="2" t="s">
        <v>13</v>
      </c>
      <c r="Z52" s="2"/>
      <c r="AA52" s="17">
        <f t="shared" si="5"/>
        <v>119</v>
      </c>
      <c r="AB52" s="5">
        <f t="shared" si="6"/>
        <v>119</v>
      </c>
      <c r="AC52" s="5">
        <f t="shared" si="7"/>
        <v>34</v>
      </c>
      <c r="AD52" s="5">
        <f t="shared" si="8"/>
        <v>6800</v>
      </c>
    </row>
    <row r="53" spans="1:30">
      <c r="A53" s="148"/>
      <c r="B53" s="548" t="s">
        <v>86</v>
      </c>
      <c r="C53" s="549"/>
      <c r="D53" s="549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189">
        <f t="shared" ref="Q53:V53" si="9">SUM(Q50:Q52)</f>
        <v>897</v>
      </c>
      <c r="R53" s="189">
        <f t="shared" si="9"/>
        <v>448</v>
      </c>
      <c r="S53" s="190">
        <f t="shared" si="9"/>
        <v>1188</v>
      </c>
      <c r="T53" s="190">
        <f t="shared" si="9"/>
        <v>293</v>
      </c>
      <c r="U53" s="189">
        <f t="shared" si="9"/>
        <v>786</v>
      </c>
      <c r="V53" s="190">
        <f t="shared" si="9"/>
        <v>274.32</v>
      </c>
      <c r="W53" s="190"/>
      <c r="X53" s="190"/>
      <c r="Y53" s="190"/>
      <c r="Z53" s="190">
        <f>SUM(Z50:Z52)</f>
        <v>50</v>
      </c>
      <c r="AA53" s="191">
        <f>SUM(AA50:AA52)</f>
        <v>627.9</v>
      </c>
      <c r="AB53" s="189">
        <f>SUM(AB50:AB52)</f>
        <v>629</v>
      </c>
      <c r="AC53" s="189">
        <f>SUM(AC50:AC52)</f>
        <v>157</v>
      </c>
      <c r="AD53" s="189">
        <f>SUM(AD50:AD52)</f>
        <v>31400</v>
      </c>
    </row>
    <row r="54" spans="1:30">
      <c r="A54" s="147">
        <v>3</v>
      </c>
      <c r="B54" s="551" t="s">
        <v>1437</v>
      </c>
      <c r="C54" s="552"/>
      <c r="D54" s="552"/>
      <c r="E54" s="552"/>
      <c r="F54" s="552"/>
      <c r="G54" s="552"/>
      <c r="H54" s="552"/>
      <c r="I54" s="552"/>
      <c r="J54" s="552"/>
      <c r="K54" s="552"/>
      <c r="L54" s="552"/>
      <c r="M54" s="552"/>
      <c r="N54" s="552"/>
      <c r="O54" s="552"/>
      <c r="P54" s="552"/>
      <c r="Q54" s="552"/>
      <c r="R54" s="552"/>
      <c r="S54" s="552"/>
      <c r="T54" s="552"/>
      <c r="U54" s="552"/>
      <c r="V54" s="552"/>
      <c r="W54" s="552"/>
      <c r="X54" s="552"/>
      <c r="Y54" s="552"/>
      <c r="Z54" s="552"/>
      <c r="AA54" s="552"/>
      <c r="AB54" s="552"/>
      <c r="AC54" s="552"/>
      <c r="AD54" s="552"/>
    </row>
    <row r="55" spans="1:30">
      <c r="A55" s="146"/>
      <c r="B55" s="45">
        <v>1</v>
      </c>
      <c r="C55" s="30">
        <v>44</v>
      </c>
      <c r="D55" s="2" t="s">
        <v>91</v>
      </c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5">
        <v>883</v>
      </c>
      <c r="R55" s="5">
        <v>441</v>
      </c>
      <c r="S55" s="2">
        <v>1584</v>
      </c>
      <c r="T55" s="2">
        <v>362</v>
      </c>
      <c r="U55" s="5">
        <v>716</v>
      </c>
      <c r="V55" s="2">
        <v>81.09</v>
      </c>
      <c r="W55" s="2" t="s">
        <v>10</v>
      </c>
      <c r="X55" s="2"/>
      <c r="Y55" s="2" t="s">
        <v>146</v>
      </c>
      <c r="Z55" s="2"/>
      <c r="AA55" s="17">
        <f t="shared" ref="AA55:AA109" si="10">Q55*70/100</f>
        <v>618.1</v>
      </c>
      <c r="AB55" s="5">
        <f>ROUNDUP(AA55,0)</f>
        <v>619</v>
      </c>
      <c r="AC55" s="5">
        <f>U55-AB55</f>
        <v>97</v>
      </c>
      <c r="AD55" s="5">
        <f>AC55*200</f>
        <v>19400</v>
      </c>
    </row>
    <row r="56" spans="1:30">
      <c r="A56" s="147"/>
      <c r="B56" s="45">
        <v>2</v>
      </c>
      <c r="C56" s="30">
        <v>45</v>
      </c>
      <c r="D56" s="2" t="s">
        <v>92</v>
      </c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5">
        <v>398</v>
      </c>
      <c r="R56" s="5">
        <v>199</v>
      </c>
      <c r="S56" s="2">
        <v>339</v>
      </c>
      <c r="T56" s="2">
        <v>2</v>
      </c>
      <c r="U56" s="5">
        <v>337</v>
      </c>
      <c r="V56" s="2">
        <v>84.67</v>
      </c>
      <c r="W56" s="2" t="s">
        <v>10</v>
      </c>
      <c r="X56" s="2"/>
      <c r="Y56" s="2" t="s">
        <v>147</v>
      </c>
      <c r="Z56" s="2"/>
      <c r="AA56" s="17">
        <f t="shared" si="10"/>
        <v>278.60000000000002</v>
      </c>
      <c r="AB56" s="5">
        <f t="shared" ref="AB56:AB109" si="11">ROUNDUP(AA56,0)</f>
        <v>279</v>
      </c>
      <c r="AC56" s="5">
        <f t="shared" ref="AC56:AC109" si="12">U56-AB56</f>
        <v>58</v>
      </c>
      <c r="AD56" s="5">
        <f t="shared" ref="AD56:AD109" si="13">AC56*200</f>
        <v>11600</v>
      </c>
    </row>
    <row r="57" spans="1:30">
      <c r="A57" s="147"/>
      <c r="B57" s="45">
        <v>3</v>
      </c>
      <c r="C57" s="30">
        <v>46</v>
      </c>
      <c r="D57" s="2" t="s">
        <v>93</v>
      </c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5">
        <v>281</v>
      </c>
      <c r="R57" s="5">
        <v>140</v>
      </c>
      <c r="S57" s="2">
        <v>357</v>
      </c>
      <c r="T57" s="2">
        <v>98</v>
      </c>
      <c r="U57" s="5">
        <v>220</v>
      </c>
      <c r="V57" s="2">
        <v>78.290000000000006</v>
      </c>
      <c r="W57" s="2" t="s">
        <v>10</v>
      </c>
      <c r="X57" s="2"/>
      <c r="Y57" s="2" t="s">
        <v>13</v>
      </c>
      <c r="Z57" s="2"/>
      <c r="AA57" s="17">
        <f t="shared" si="10"/>
        <v>196.7</v>
      </c>
      <c r="AB57" s="5">
        <f t="shared" si="11"/>
        <v>197</v>
      </c>
      <c r="AC57" s="5">
        <f t="shared" si="12"/>
        <v>23</v>
      </c>
      <c r="AD57" s="5">
        <f t="shared" si="13"/>
        <v>4600</v>
      </c>
    </row>
    <row r="58" spans="1:30">
      <c r="A58" s="147"/>
      <c r="B58" s="45">
        <v>4</v>
      </c>
      <c r="C58" s="30">
        <v>47</v>
      </c>
      <c r="D58" s="2" t="s">
        <v>94</v>
      </c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5">
        <v>256</v>
      </c>
      <c r="R58" s="5">
        <v>128</v>
      </c>
      <c r="S58" s="2">
        <v>324</v>
      </c>
      <c r="T58" s="2">
        <v>79</v>
      </c>
      <c r="U58" s="5">
        <v>190</v>
      </c>
      <c r="V58" s="2">
        <v>74.22</v>
      </c>
      <c r="W58" s="2" t="s">
        <v>10</v>
      </c>
      <c r="X58" s="2"/>
      <c r="Y58" s="2" t="s">
        <v>148</v>
      </c>
      <c r="Z58" s="2"/>
      <c r="AA58" s="17">
        <f t="shared" si="10"/>
        <v>179.2</v>
      </c>
      <c r="AB58" s="5">
        <f t="shared" si="11"/>
        <v>180</v>
      </c>
      <c r="AC58" s="5">
        <f t="shared" si="12"/>
        <v>10</v>
      </c>
      <c r="AD58" s="5">
        <f t="shared" si="13"/>
        <v>2000</v>
      </c>
    </row>
    <row r="59" spans="1:30">
      <c r="A59" s="147"/>
      <c r="B59" s="45">
        <v>5</v>
      </c>
      <c r="C59" s="30">
        <v>48</v>
      </c>
      <c r="D59" s="2" t="s">
        <v>95</v>
      </c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5">
        <v>128</v>
      </c>
      <c r="R59" s="5">
        <v>64</v>
      </c>
      <c r="S59" s="2">
        <v>282</v>
      </c>
      <c r="T59" s="2">
        <v>96</v>
      </c>
      <c r="U59" s="5">
        <v>114</v>
      </c>
      <c r="V59" s="2">
        <v>89.06</v>
      </c>
      <c r="W59" s="2" t="s">
        <v>10</v>
      </c>
      <c r="X59" s="2"/>
      <c r="Y59" s="2" t="s">
        <v>149</v>
      </c>
      <c r="Z59" s="2"/>
      <c r="AA59" s="17">
        <f t="shared" si="10"/>
        <v>89.6</v>
      </c>
      <c r="AB59" s="5">
        <f t="shared" si="11"/>
        <v>90</v>
      </c>
      <c r="AC59" s="5">
        <f t="shared" si="12"/>
        <v>24</v>
      </c>
      <c r="AD59" s="5">
        <f t="shared" si="13"/>
        <v>4800</v>
      </c>
    </row>
    <row r="60" spans="1:30">
      <c r="A60" s="147"/>
      <c r="B60" s="45">
        <v>6</v>
      </c>
      <c r="C60" s="30">
        <v>49</v>
      </c>
      <c r="D60" s="2" t="s">
        <v>96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5">
        <v>222</v>
      </c>
      <c r="R60" s="5">
        <v>111</v>
      </c>
      <c r="S60" s="2">
        <v>380</v>
      </c>
      <c r="T60" s="2">
        <v>119</v>
      </c>
      <c r="U60" s="5">
        <v>188</v>
      </c>
      <c r="V60" s="2">
        <v>84.68</v>
      </c>
      <c r="W60" s="2" t="s">
        <v>10</v>
      </c>
      <c r="X60" s="2"/>
      <c r="Y60" s="2" t="s">
        <v>150</v>
      </c>
      <c r="Z60" s="2"/>
      <c r="AA60" s="17">
        <f t="shared" si="10"/>
        <v>155.4</v>
      </c>
      <c r="AB60" s="5">
        <f t="shared" si="11"/>
        <v>156</v>
      </c>
      <c r="AC60" s="5">
        <f t="shared" si="12"/>
        <v>32</v>
      </c>
      <c r="AD60" s="5">
        <f t="shared" si="13"/>
        <v>6400</v>
      </c>
    </row>
    <row r="61" spans="1:30">
      <c r="A61" s="147"/>
      <c r="B61" s="45">
        <v>7</v>
      </c>
      <c r="C61" s="30">
        <v>50</v>
      </c>
      <c r="D61" s="2" t="s">
        <v>97</v>
      </c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5">
        <v>224</v>
      </c>
      <c r="R61" s="5">
        <v>112</v>
      </c>
      <c r="S61" s="2">
        <v>255</v>
      </c>
      <c r="T61" s="2">
        <v>51</v>
      </c>
      <c r="U61" s="5">
        <v>162</v>
      </c>
      <c r="V61" s="2">
        <v>72.319999999999993</v>
      </c>
      <c r="W61" s="2" t="s">
        <v>10</v>
      </c>
      <c r="X61" s="2"/>
      <c r="Y61" s="2" t="s">
        <v>13</v>
      </c>
      <c r="Z61" s="2"/>
      <c r="AA61" s="17">
        <f t="shared" si="10"/>
        <v>156.80000000000001</v>
      </c>
      <c r="AB61" s="5">
        <f t="shared" si="11"/>
        <v>157</v>
      </c>
      <c r="AC61" s="5">
        <f t="shared" si="12"/>
        <v>5</v>
      </c>
      <c r="AD61" s="5">
        <f t="shared" si="13"/>
        <v>1000</v>
      </c>
    </row>
    <row r="62" spans="1:30">
      <c r="A62" s="147"/>
      <c r="B62" s="45">
        <v>8</v>
      </c>
      <c r="C62" s="30">
        <v>51</v>
      </c>
      <c r="D62" s="2" t="s">
        <v>98</v>
      </c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5">
        <v>208</v>
      </c>
      <c r="R62" s="5">
        <v>104</v>
      </c>
      <c r="S62" s="2">
        <v>167</v>
      </c>
      <c r="T62" s="2">
        <v>1</v>
      </c>
      <c r="U62" s="5">
        <v>166</v>
      </c>
      <c r="V62" s="2">
        <v>79.81</v>
      </c>
      <c r="W62" s="2" t="s">
        <v>10</v>
      </c>
      <c r="X62" s="2"/>
      <c r="Y62" s="2" t="s">
        <v>151</v>
      </c>
      <c r="Z62" s="2"/>
      <c r="AA62" s="17">
        <f t="shared" si="10"/>
        <v>145.6</v>
      </c>
      <c r="AB62" s="5">
        <f t="shared" si="11"/>
        <v>146</v>
      </c>
      <c r="AC62" s="5">
        <f t="shared" si="12"/>
        <v>20</v>
      </c>
      <c r="AD62" s="5">
        <f t="shared" si="13"/>
        <v>4000</v>
      </c>
    </row>
    <row r="63" spans="1:30">
      <c r="A63" s="147"/>
      <c r="B63" s="45">
        <v>9</v>
      </c>
      <c r="C63" s="30">
        <v>52</v>
      </c>
      <c r="D63" s="2" t="s">
        <v>99</v>
      </c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5">
        <v>381</v>
      </c>
      <c r="R63" s="5">
        <v>190</v>
      </c>
      <c r="S63" s="2">
        <v>331</v>
      </c>
      <c r="T63" s="2" t="s">
        <v>10</v>
      </c>
      <c r="U63" s="5">
        <v>331</v>
      </c>
      <c r="V63" s="2">
        <v>86.88</v>
      </c>
      <c r="W63" s="2" t="s">
        <v>10</v>
      </c>
      <c r="X63" s="2"/>
      <c r="Y63" s="2" t="s">
        <v>152</v>
      </c>
      <c r="Z63" s="2"/>
      <c r="AA63" s="17">
        <f t="shared" si="10"/>
        <v>266.7</v>
      </c>
      <c r="AB63" s="5">
        <f t="shared" si="11"/>
        <v>267</v>
      </c>
      <c r="AC63" s="5">
        <f t="shared" si="12"/>
        <v>64</v>
      </c>
      <c r="AD63" s="5">
        <f t="shared" si="13"/>
        <v>12800</v>
      </c>
    </row>
    <row r="64" spans="1:30">
      <c r="A64" s="147"/>
      <c r="B64" s="45">
        <v>10</v>
      </c>
      <c r="C64" s="30">
        <v>53</v>
      </c>
      <c r="D64" s="2" t="s">
        <v>100</v>
      </c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5">
        <v>363</v>
      </c>
      <c r="R64" s="5">
        <v>181</v>
      </c>
      <c r="S64" s="2">
        <v>324</v>
      </c>
      <c r="T64" s="2">
        <v>52</v>
      </c>
      <c r="U64" s="5">
        <v>271</v>
      </c>
      <c r="V64" s="2">
        <v>74.66</v>
      </c>
      <c r="W64" s="2" t="s">
        <v>10</v>
      </c>
      <c r="X64" s="2"/>
      <c r="Y64" s="2" t="s">
        <v>153</v>
      </c>
      <c r="Z64" s="2"/>
      <c r="AA64" s="17">
        <f t="shared" si="10"/>
        <v>254.1</v>
      </c>
      <c r="AB64" s="5">
        <f t="shared" si="11"/>
        <v>255</v>
      </c>
      <c r="AC64" s="5">
        <f t="shared" si="12"/>
        <v>16</v>
      </c>
      <c r="AD64" s="5">
        <f t="shared" si="13"/>
        <v>3200</v>
      </c>
    </row>
    <row r="65" spans="1:30">
      <c r="A65" s="147"/>
      <c r="B65" s="45">
        <v>11</v>
      </c>
      <c r="C65" s="30">
        <v>54</v>
      </c>
      <c r="D65" s="2" t="s">
        <v>101</v>
      </c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5">
        <v>509</v>
      </c>
      <c r="R65" s="5">
        <v>254</v>
      </c>
      <c r="S65" s="2">
        <v>427</v>
      </c>
      <c r="T65" s="2">
        <v>6</v>
      </c>
      <c r="U65" s="5">
        <v>421</v>
      </c>
      <c r="V65" s="2">
        <v>82.71</v>
      </c>
      <c r="W65" s="2" t="s">
        <v>10</v>
      </c>
      <c r="X65" s="2"/>
      <c r="Y65" s="2" t="s">
        <v>13</v>
      </c>
      <c r="Z65" s="2"/>
      <c r="AA65" s="17">
        <f t="shared" si="10"/>
        <v>356.3</v>
      </c>
      <c r="AB65" s="5">
        <f t="shared" si="11"/>
        <v>357</v>
      </c>
      <c r="AC65" s="5">
        <f t="shared" si="12"/>
        <v>64</v>
      </c>
      <c r="AD65" s="5">
        <f t="shared" si="13"/>
        <v>12800</v>
      </c>
    </row>
    <row r="66" spans="1:30">
      <c r="A66" s="147"/>
      <c r="B66" s="45">
        <v>12</v>
      </c>
      <c r="C66" s="30">
        <v>55</v>
      </c>
      <c r="D66" s="2" t="s">
        <v>102</v>
      </c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5">
        <v>366</v>
      </c>
      <c r="R66" s="5">
        <v>183</v>
      </c>
      <c r="S66" s="2">
        <v>461</v>
      </c>
      <c r="T66" s="2">
        <v>122</v>
      </c>
      <c r="U66" s="5">
        <v>277</v>
      </c>
      <c r="V66" s="2">
        <v>75.680000000000007</v>
      </c>
      <c r="W66" s="2" t="s">
        <v>10</v>
      </c>
      <c r="X66" s="2"/>
      <c r="Y66" s="2" t="s">
        <v>13</v>
      </c>
      <c r="Z66" s="2"/>
      <c r="AA66" s="17">
        <f t="shared" si="10"/>
        <v>256.2</v>
      </c>
      <c r="AB66" s="5">
        <f t="shared" si="11"/>
        <v>257</v>
      </c>
      <c r="AC66" s="5">
        <f t="shared" si="12"/>
        <v>20</v>
      </c>
      <c r="AD66" s="5">
        <f t="shared" si="13"/>
        <v>4000</v>
      </c>
    </row>
    <row r="67" spans="1:30">
      <c r="A67" s="147"/>
      <c r="B67" s="45">
        <v>13</v>
      </c>
      <c r="C67" s="30">
        <v>56</v>
      </c>
      <c r="D67" s="2" t="s">
        <v>103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5">
        <v>333</v>
      </c>
      <c r="R67" s="5">
        <v>166</v>
      </c>
      <c r="S67" s="2">
        <v>523</v>
      </c>
      <c r="T67" s="2">
        <v>125</v>
      </c>
      <c r="U67" s="5">
        <v>318</v>
      </c>
      <c r="V67" s="2">
        <v>95.5</v>
      </c>
      <c r="W67" s="2" t="s">
        <v>10</v>
      </c>
      <c r="X67" s="2"/>
      <c r="Y67" s="2" t="s">
        <v>154</v>
      </c>
      <c r="Z67" s="2"/>
      <c r="AA67" s="17">
        <f t="shared" si="10"/>
        <v>233.1</v>
      </c>
      <c r="AB67" s="5">
        <f t="shared" si="11"/>
        <v>234</v>
      </c>
      <c r="AC67" s="5">
        <f t="shared" si="12"/>
        <v>84</v>
      </c>
      <c r="AD67" s="5">
        <f t="shared" si="13"/>
        <v>16800</v>
      </c>
    </row>
    <row r="68" spans="1:30">
      <c r="A68" s="147"/>
      <c r="B68" s="45">
        <v>14</v>
      </c>
      <c r="C68" s="30">
        <v>57</v>
      </c>
      <c r="D68" s="2" t="s">
        <v>104</v>
      </c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5">
        <v>436</v>
      </c>
      <c r="R68" s="5">
        <v>218</v>
      </c>
      <c r="S68" s="2">
        <v>588</v>
      </c>
      <c r="T68" s="2">
        <v>107</v>
      </c>
      <c r="U68" s="5">
        <v>386</v>
      </c>
      <c r="V68" s="2">
        <v>88.53</v>
      </c>
      <c r="W68" s="2" t="s">
        <v>10</v>
      </c>
      <c r="X68" s="2"/>
      <c r="Y68" s="2" t="s">
        <v>155</v>
      </c>
      <c r="Z68" s="2"/>
      <c r="AA68" s="17">
        <f t="shared" si="10"/>
        <v>305.2</v>
      </c>
      <c r="AB68" s="5">
        <f t="shared" si="11"/>
        <v>306</v>
      </c>
      <c r="AC68" s="5">
        <f t="shared" si="12"/>
        <v>80</v>
      </c>
      <c r="AD68" s="5">
        <f t="shared" si="13"/>
        <v>16000</v>
      </c>
    </row>
    <row r="69" spans="1:30">
      <c r="A69" s="147"/>
      <c r="B69" s="45">
        <v>15</v>
      </c>
      <c r="C69" s="30">
        <v>58</v>
      </c>
      <c r="D69" s="2" t="s">
        <v>105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5">
        <v>291</v>
      </c>
      <c r="R69" s="5">
        <v>145</v>
      </c>
      <c r="S69" s="2">
        <v>292</v>
      </c>
      <c r="T69" s="2" t="s">
        <v>10</v>
      </c>
      <c r="U69" s="5">
        <v>292</v>
      </c>
      <c r="V69" s="2">
        <v>100.34</v>
      </c>
      <c r="W69" s="2" t="s">
        <v>10</v>
      </c>
      <c r="X69" s="2"/>
      <c r="Y69" s="2" t="s">
        <v>156</v>
      </c>
      <c r="Z69" s="2"/>
      <c r="AA69" s="17">
        <f t="shared" si="10"/>
        <v>203.7</v>
      </c>
      <c r="AB69" s="5">
        <f t="shared" si="11"/>
        <v>204</v>
      </c>
      <c r="AC69" s="5">
        <f t="shared" si="12"/>
        <v>88</v>
      </c>
      <c r="AD69" s="5">
        <f t="shared" si="13"/>
        <v>17600</v>
      </c>
    </row>
    <row r="70" spans="1:30">
      <c r="A70" s="147"/>
      <c r="B70" s="45">
        <v>16</v>
      </c>
      <c r="C70" s="30">
        <v>59</v>
      </c>
      <c r="D70" s="2" t="s">
        <v>106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5">
        <v>205</v>
      </c>
      <c r="R70" s="5">
        <v>102</v>
      </c>
      <c r="S70" s="2">
        <v>157</v>
      </c>
      <c r="T70" s="2" t="s">
        <v>10</v>
      </c>
      <c r="U70" s="5">
        <v>157</v>
      </c>
      <c r="V70" s="2">
        <v>76.59</v>
      </c>
      <c r="W70" s="2" t="s">
        <v>10</v>
      </c>
      <c r="X70" s="2"/>
      <c r="Y70" s="2" t="s">
        <v>13</v>
      </c>
      <c r="Z70" s="2"/>
      <c r="AA70" s="17">
        <f t="shared" si="10"/>
        <v>143.5</v>
      </c>
      <c r="AB70" s="5">
        <f t="shared" si="11"/>
        <v>144</v>
      </c>
      <c r="AC70" s="5">
        <f t="shared" si="12"/>
        <v>13</v>
      </c>
      <c r="AD70" s="5">
        <f t="shared" si="13"/>
        <v>2600</v>
      </c>
    </row>
    <row r="71" spans="1:30">
      <c r="A71" s="147"/>
      <c r="B71" s="45">
        <v>17</v>
      </c>
      <c r="C71" s="30">
        <v>60</v>
      </c>
      <c r="D71" s="2" t="s">
        <v>107</v>
      </c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5">
        <v>832</v>
      </c>
      <c r="R71" s="5">
        <v>416</v>
      </c>
      <c r="S71" s="2">
        <v>940</v>
      </c>
      <c r="T71" s="2">
        <v>94</v>
      </c>
      <c r="U71" s="5">
        <v>795</v>
      </c>
      <c r="V71" s="2">
        <v>95.55</v>
      </c>
      <c r="W71" s="2" t="s">
        <v>10</v>
      </c>
      <c r="X71" s="2"/>
      <c r="Y71" s="2" t="s">
        <v>157</v>
      </c>
      <c r="Z71" s="2"/>
      <c r="AA71" s="17">
        <f t="shared" si="10"/>
        <v>582.4</v>
      </c>
      <c r="AB71" s="5">
        <f t="shared" si="11"/>
        <v>583</v>
      </c>
      <c r="AC71" s="5">
        <f t="shared" si="12"/>
        <v>212</v>
      </c>
      <c r="AD71" s="5">
        <f t="shared" si="13"/>
        <v>42400</v>
      </c>
    </row>
    <row r="72" spans="1:30">
      <c r="A72" s="147"/>
      <c r="B72" s="45">
        <v>18</v>
      </c>
      <c r="C72" s="30">
        <v>61</v>
      </c>
      <c r="D72" s="2" t="s">
        <v>108</v>
      </c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5">
        <v>444</v>
      </c>
      <c r="R72" s="5">
        <v>222</v>
      </c>
      <c r="S72" s="2">
        <v>445</v>
      </c>
      <c r="T72" s="2">
        <v>81</v>
      </c>
      <c r="U72" s="5">
        <v>358</v>
      </c>
      <c r="V72" s="2">
        <v>80.63</v>
      </c>
      <c r="W72" s="2" t="s">
        <v>10</v>
      </c>
      <c r="X72" s="2"/>
      <c r="Y72" s="2" t="s">
        <v>158</v>
      </c>
      <c r="Z72" s="2"/>
      <c r="AA72" s="17">
        <f t="shared" si="10"/>
        <v>310.8</v>
      </c>
      <c r="AB72" s="5">
        <f t="shared" si="11"/>
        <v>311</v>
      </c>
      <c r="AC72" s="5">
        <f t="shared" si="12"/>
        <v>47</v>
      </c>
      <c r="AD72" s="5">
        <f t="shared" si="13"/>
        <v>9400</v>
      </c>
    </row>
    <row r="73" spans="1:30">
      <c r="A73" s="147"/>
      <c r="B73" s="45">
        <v>19</v>
      </c>
      <c r="C73" s="30">
        <v>62</v>
      </c>
      <c r="D73" s="2" t="s">
        <v>109</v>
      </c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5">
        <v>521</v>
      </c>
      <c r="R73" s="5">
        <v>260</v>
      </c>
      <c r="S73" s="2">
        <v>621</v>
      </c>
      <c r="T73" s="2">
        <v>169</v>
      </c>
      <c r="U73" s="5">
        <v>406</v>
      </c>
      <c r="V73" s="2">
        <v>77.930000000000007</v>
      </c>
      <c r="W73" s="2" t="s">
        <v>10</v>
      </c>
      <c r="X73" s="2"/>
      <c r="Y73" s="2" t="s">
        <v>13</v>
      </c>
      <c r="Z73" s="2"/>
      <c r="AA73" s="17">
        <f t="shared" si="10"/>
        <v>364.7</v>
      </c>
      <c r="AB73" s="5">
        <f t="shared" si="11"/>
        <v>365</v>
      </c>
      <c r="AC73" s="5">
        <f t="shared" si="12"/>
        <v>41</v>
      </c>
      <c r="AD73" s="5">
        <f t="shared" si="13"/>
        <v>8200</v>
      </c>
    </row>
    <row r="74" spans="1:30">
      <c r="A74" s="147"/>
      <c r="B74" s="45">
        <v>20</v>
      </c>
      <c r="C74" s="30">
        <v>63</v>
      </c>
      <c r="D74" s="2" t="s">
        <v>110</v>
      </c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5">
        <v>299</v>
      </c>
      <c r="R74" s="5">
        <v>149</v>
      </c>
      <c r="S74" s="2">
        <v>461</v>
      </c>
      <c r="T74" s="2">
        <v>154</v>
      </c>
      <c r="U74" s="5">
        <v>302</v>
      </c>
      <c r="V74" s="2">
        <v>101</v>
      </c>
      <c r="W74" s="2" t="s">
        <v>10</v>
      </c>
      <c r="X74" s="2"/>
      <c r="Y74" s="2" t="s">
        <v>159</v>
      </c>
      <c r="Z74" s="2"/>
      <c r="AA74" s="17">
        <f t="shared" si="10"/>
        <v>209.3</v>
      </c>
      <c r="AB74" s="5">
        <f t="shared" si="11"/>
        <v>210</v>
      </c>
      <c r="AC74" s="5">
        <f t="shared" si="12"/>
        <v>92</v>
      </c>
      <c r="AD74" s="5">
        <f t="shared" si="13"/>
        <v>18400</v>
      </c>
    </row>
    <row r="75" spans="1:30">
      <c r="A75" s="147"/>
      <c r="B75" s="45">
        <v>21</v>
      </c>
      <c r="C75" s="30">
        <v>64</v>
      </c>
      <c r="D75" s="2" t="s">
        <v>111</v>
      </c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5">
        <v>121</v>
      </c>
      <c r="R75" s="5">
        <v>60</v>
      </c>
      <c r="S75" s="2">
        <v>225</v>
      </c>
      <c r="T75" s="2">
        <v>87</v>
      </c>
      <c r="U75" s="5">
        <v>136</v>
      </c>
      <c r="V75" s="2">
        <v>112.4</v>
      </c>
      <c r="W75" s="2" t="s">
        <v>10</v>
      </c>
      <c r="X75" s="2"/>
      <c r="Y75" s="2" t="s">
        <v>160</v>
      </c>
      <c r="Z75" s="2"/>
      <c r="AA75" s="17">
        <f t="shared" si="10"/>
        <v>84.7</v>
      </c>
      <c r="AB75" s="5">
        <f t="shared" si="11"/>
        <v>85</v>
      </c>
      <c r="AC75" s="5">
        <f t="shared" si="12"/>
        <v>51</v>
      </c>
      <c r="AD75" s="5">
        <f t="shared" si="13"/>
        <v>10200</v>
      </c>
    </row>
    <row r="76" spans="1:30">
      <c r="A76" s="147"/>
      <c r="B76" s="45">
        <v>22</v>
      </c>
      <c r="C76" s="30">
        <v>65</v>
      </c>
      <c r="D76" s="2" t="s">
        <v>112</v>
      </c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5">
        <v>511</v>
      </c>
      <c r="R76" s="5">
        <v>255</v>
      </c>
      <c r="S76" s="2">
        <v>465</v>
      </c>
      <c r="T76" s="2">
        <v>24</v>
      </c>
      <c r="U76" s="5">
        <v>432</v>
      </c>
      <c r="V76" s="2">
        <v>84.54</v>
      </c>
      <c r="W76" s="2" t="s">
        <v>10</v>
      </c>
      <c r="X76" s="2"/>
      <c r="Y76" s="2" t="s">
        <v>13</v>
      </c>
      <c r="Z76" s="2"/>
      <c r="AA76" s="17">
        <f t="shared" si="10"/>
        <v>357.7</v>
      </c>
      <c r="AB76" s="5">
        <f t="shared" si="11"/>
        <v>358</v>
      </c>
      <c r="AC76" s="5">
        <f t="shared" si="12"/>
        <v>74</v>
      </c>
      <c r="AD76" s="5">
        <f t="shared" si="13"/>
        <v>14800</v>
      </c>
    </row>
    <row r="77" spans="1:30">
      <c r="A77" s="147"/>
      <c r="B77" s="45">
        <v>23</v>
      </c>
      <c r="C77" s="30">
        <v>66</v>
      </c>
      <c r="D77" s="2" t="s">
        <v>113</v>
      </c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5">
        <v>113</v>
      </c>
      <c r="R77" s="5">
        <v>56</v>
      </c>
      <c r="S77" s="2">
        <v>132</v>
      </c>
      <c r="T77" s="2">
        <v>32</v>
      </c>
      <c r="U77" s="5">
        <v>95</v>
      </c>
      <c r="V77" s="2">
        <v>84.07</v>
      </c>
      <c r="W77" s="2" t="s">
        <v>10</v>
      </c>
      <c r="X77" s="2"/>
      <c r="Y77" s="2" t="s">
        <v>161</v>
      </c>
      <c r="Z77" s="2"/>
      <c r="AA77" s="17">
        <f t="shared" si="10"/>
        <v>79.099999999999994</v>
      </c>
      <c r="AB77" s="5">
        <f t="shared" si="11"/>
        <v>80</v>
      </c>
      <c r="AC77" s="5">
        <f t="shared" si="12"/>
        <v>15</v>
      </c>
      <c r="AD77" s="5">
        <f t="shared" si="13"/>
        <v>3000</v>
      </c>
    </row>
    <row r="78" spans="1:30">
      <c r="A78" s="147"/>
      <c r="B78" s="45">
        <v>24</v>
      </c>
      <c r="C78" s="30">
        <v>67</v>
      </c>
      <c r="D78" s="2" t="s">
        <v>114</v>
      </c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5">
        <v>125</v>
      </c>
      <c r="R78" s="5">
        <v>62</v>
      </c>
      <c r="S78" s="2">
        <v>90</v>
      </c>
      <c r="T78" s="2" t="s">
        <v>10</v>
      </c>
      <c r="U78" s="5">
        <v>90</v>
      </c>
      <c r="V78" s="2">
        <v>72</v>
      </c>
      <c r="W78" s="2" t="s">
        <v>10</v>
      </c>
      <c r="X78" s="2"/>
      <c r="Y78" s="2" t="s">
        <v>162</v>
      </c>
      <c r="Z78" s="2"/>
      <c r="AA78" s="17">
        <f t="shared" si="10"/>
        <v>87.5</v>
      </c>
      <c r="AB78" s="5">
        <f t="shared" si="11"/>
        <v>88</v>
      </c>
      <c r="AC78" s="5">
        <f t="shared" si="12"/>
        <v>2</v>
      </c>
      <c r="AD78" s="5">
        <f t="shared" si="13"/>
        <v>400</v>
      </c>
    </row>
    <row r="79" spans="1:30">
      <c r="A79" s="147"/>
      <c r="B79" s="45">
        <v>25</v>
      </c>
      <c r="C79" s="30">
        <v>68</v>
      </c>
      <c r="D79" s="2" t="s">
        <v>115</v>
      </c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5">
        <v>225</v>
      </c>
      <c r="R79" s="5">
        <v>112</v>
      </c>
      <c r="S79" s="2">
        <v>227</v>
      </c>
      <c r="T79" s="2" t="s">
        <v>10</v>
      </c>
      <c r="U79" s="5">
        <v>227</v>
      </c>
      <c r="V79" s="2">
        <v>100.89</v>
      </c>
      <c r="W79" s="2" t="s">
        <v>10</v>
      </c>
      <c r="X79" s="2"/>
      <c r="Y79" s="2" t="s">
        <v>13</v>
      </c>
      <c r="Z79" s="2"/>
      <c r="AA79" s="17">
        <f t="shared" si="10"/>
        <v>157.5</v>
      </c>
      <c r="AB79" s="5">
        <f t="shared" si="11"/>
        <v>158</v>
      </c>
      <c r="AC79" s="5">
        <f t="shared" si="12"/>
        <v>69</v>
      </c>
      <c r="AD79" s="5">
        <f t="shared" si="13"/>
        <v>13800</v>
      </c>
    </row>
    <row r="80" spans="1:30">
      <c r="A80" s="147"/>
      <c r="B80" s="45">
        <v>26</v>
      </c>
      <c r="C80" s="30">
        <v>69</v>
      </c>
      <c r="D80" s="2" t="s">
        <v>116</v>
      </c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5">
        <v>1444</v>
      </c>
      <c r="R80" s="5">
        <v>722</v>
      </c>
      <c r="S80" s="2">
        <v>1596</v>
      </c>
      <c r="T80" s="2">
        <v>301</v>
      </c>
      <c r="U80" s="5">
        <v>1221</v>
      </c>
      <c r="V80" s="2">
        <v>84.56</v>
      </c>
      <c r="W80" s="2" t="s">
        <v>10</v>
      </c>
      <c r="X80" s="2"/>
      <c r="Y80" s="2" t="s">
        <v>163</v>
      </c>
      <c r="Z80" s="2"/>
      <c r="AA80" s="17">
        <f t="shared" si="10"/>
        <v>1010.8</v>
      </c>
      <c r="AB80" s="5">
        <f t="shared" si="11"/>
        <v>1011</v>
      </c>
      <c r="AC80" s="5">
        <f t="shared" si="12"/>
        <v>210</v>
      </c>
      <c r="AD80" s="5">
        <f t="shared" si="13"/>
        <v>42000</v>
      </c>
    </row>
    <row r="81" spans="1:30">
      <c r="A81" s="147"/>
      <c r="B81" s="45">
        <v>27</v>
      </c>
      <c r="C81" s="30">
        <v>70</v>
      </c>
      <c r="D81" s="2" t="s">
        <v>117</v>
      </c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5">
        <v>284</v>
      </c>
      <c r="R81" s="5">
        <v>142</v>
      </c>
      <c r="S81" s="2">
        <v>266</v>
      </c>
      <c r="T81" s="2">
        <v>36</v>
      </c>
      <c r="U81" s="5">
        <v>213</v>
      </c>
      <c r="V81" s="2">
        <v>75</v>
      </c>
      <c r="W81" s="2" t="s">
        <v>10</v>
      </c>
      <c r="X81" s="2"/>
      <c r="Y81" s="2" t="s">
        <v>13</v>
      </c>
      <c r="Z81" s="2"/>
      <c r="AA81" s="17">
        <f t="shared" si="10"/>
        <v>198.8</v>
      </c>
      <c r="AB81" s="5">
        <f t="shared" si="11"/>
        <v>199</v>
      </c>
      <c r="AC81" s="5">
        <f t="shared" si="12"/>
        <v>14</v>
      </c>
      <c r="AD81" s="5">
        <f t="shared" si="13"/>
        <v>2800</v>
      </c>
    </row>
    <row r="82" spans="1:30">
      <c r="A82" s="147"/>
      <c r="B82" s="45">
        <v>28</v>
      </c>
      <c r="C82" s="30">
        <v>71</v>
      </c>
      <c r="D82" s="16" t="s">
        <v>118</v>
      </c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7">
        <v>186</v>
      </c>
      <c r="R82" s="27">
        <v>93</v>
      </c>
      <c r="S82" s="16">
        <v>194</v>
      </c>
      <c r="T82" s="16">
        <v>50</v>
      </c>
      <c r="U82" s="27">
        <v>141</v>
      </c>
      <c r="V82" s="16">
        <v>75.81</v>
      </c>
      <c r="W82" s="16" t="s">
        <v>10</v>
      </c>
      <c r="X82" s="16"/>
      <c r="Y82" s="16" t="s">
        <v>164</v>
      </c>
      <c r="Z82" s="16"/>
      <c r="AA82" s="18">
        <f t="shared" si="10"/>
        <v>130.19999999999999</v>
      </c>
      <c r="AB82" s="27">
        <f t="shared" si="11"/>
        <v>131</v>
      </c>
      <c r="AC82" s="27">
        <f t="shared" si="12"/>
        <v>10</v>
      </c>
      <c r="AD82" s="27">
        <f t="shared" si="13"/>
        <v>2000</v>
      </c>
    </row>
    <row r="83" spans="1:30">
      <c r="A83" s="147"/>
      <c r="B83" s="45">
        <v>29</v>
      </c>
      <c r="C83" s="30">
        <v>72</v>
      </c>
      <c r="D83" s="2" t="s">
        <v>119</v>
      </c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5">
        <v>180</v>
      </c>
      <c r="R83" s="5">
        <v>90</v>
      </c>
      <c r="S83" s="2">
        <v>177</v>
      </c>
      <c r="T83" s="2">
        <v>10</v>
      </c>
      <c r="U83" s="5">
        <v>167</v>
      </c>
      <c r="V83" s="2">
        <v>92.78</v>
      </c>
      <c r="W83" s="2" t="s">
        <v>10</v>
      </c>
      <c r="X83" s="2"/>
      <c r="Y83" s="2" t="s">
        <v>165</v>
      </c>
      <c r="Z83" s="2"/>
      <c r="AA83" s="17">
        <f t="shared" si="10"/>
        <v>126</v>
      </c>
      <c r="AB83" s="5">
        <f t="shared" si="11"/>
        <v>126</v>
      </c>
      <c r="AC83" s="5">
        <f t="shared" si="12"/>
        <v>41</v>
      </c>
      <c r="AD83" s="5">
        <f t="shared" si="13"/>
        <v>8200</v>
      </c>
    </row>
    <row r="84" spans="1:30">
      <c r="A84" s="147"/>
      <c r="B84" s="45">
        <v>30</v>
      </c>
      <c r="C84" s="30">
        <v>73</v>
      </c>
      <c r="D84" s="2" t="s">
        <v>120</v>
      </c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5">
        <v>111</v>
      </c>
      <c r="R84" s="5">
        <v>55</v>
      </c>
      <c r="S84" s="2">
        <v>79</v>
      </c>
      <c r="T84" s="2" t="s">
        <v>10</v>
      </c>
      <c r="U84" s="5">
        <v>79</v>
      </c>
      <c r="V84" s="2">
        <v>71.17</v>
      </c>
      <c r="W84" s="2" t="s">
        <v>10</v>
      </c>
      <c r="X84" s="2"/>
      <c r="Y84" s="2" t="s">
        <v>13</v>
      </c>
      <c r="Z84" s="2"/>
      <c r="AA84" s="17">
        <f t="shared" si="10"/>
        <v>77.7</v>
      </c>
      <c r="AB84" s="5">
        <f t="shared" si="11"/>
        <v>78</v>
      </c>
      <c r="AC84" s="5">
        <f t="shared" si="12"/>
        <v>1</v>
      </c>
      <c r="AD84" s="5">
        <f t="shared" si="13"/>
        <v>200</v>
      </c>
    </row>
    <row r="85" spans="1:30">
      <c r="A85" s="147"/>
      <c r="B85" s="45">
        <v>31</v>
      </c>
      <c r="C85" s="30">
        <v>74</v>
      </c>
      <c r="D85" s="2" t="s">
        <v>121</v>
      </c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5">
        <v>139</v>
      </c>
      <c r="R85" s="5">
        <v>69</v>
      </c>
      <c r="S85" s="2">
        <v>137</v>
      </c>
      <c r="T85" s="2">
        <v>9</v>
      </c>
      <c r="U85" s="5">
        <v>128</v>
      </c>
      <c r="V85" s="2">
        <v>92.09</v>
      </c>
      <c r="W85" s="2" t="s">
        <v>10</v>
      </c>
      <c r="X85" s="2"/>
      <c r="Y85" s="2" t="s">
        <v>13</v>
      </c>
      <c r="Z85" s="2"/>
      <c r="AA85" s="17">
        <f t="shared" si="10"/>
        <v>97.3</v>
      </c>
      <c r="AB85" s="5">
        <f t="shared" si="11"/>
        <v>98</v>
      </c>
      <c r="AC85" s="5">
        <f t="shared" si="12"/>
        <v>30</v>
      </c>
      <c r="AD85" s="5">
        <f t="shared" si="13"/>
        <v>6000</v>
      </c>
    </row>
    <row r="86" spans="1:30">
      <c r="A86" s="147"/>
      <c r="B86" s="45">
        <v>32</v>
      </c>
      <c r="C86" s="30">
        <v>75</v>
      </c>
      <c r="D86" s="2" t="s">
        <v>122</v>
      </c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5">
        <v>128</v>
      </c>
      <c r="R86" s="5">
        <v>64</v>
      </c>
      <c r="S86" s="2">
        <v>211</v>
      </c>
      <c r="T86" s="2">
        <v>73</v>
      </c>
      <c r="U86" s="5">
        <v>138</v>
      </c>
      <c r="V86" s="2">
        <v>107.81</v>
      </c>
      <c r="W86" s="2" t="s">
        <v>10</v>
      </c>
      <c r="X86" s="2"/>
      <c r="Y86" s="2" t="s">
        <v>13</v>
      </c>
      <c r="Z86" s="2"/>
      <c r="AA86" s="17">
        <f t="shared" si="10"/>
        <v>89.6</v>
      </c>
      <c r="AB86" s="5">
        <f t="shared" si="11"/>
        <v>90</v>
      </c>
      <c r="AC86" s="5">
        <f t="shared" si="12"/>
        <v>48</v>
      </c>
      <c r="AD86" s="5">
        <f t="shared" si="13"/>
        <v>9600</v>
      </c>
    </row>
    <row r="87" spans="1:30">
      <c r="A87" s="147"/>
      <c r="B87" s="45">
        <v>33</v>
      </c>
      <c r="C87" s="30">
        <v>76</v>
      </c>
      <c r="D87" s="2" t="s">
        <v>123</v>
      </c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5">
        <v>783</v>
      </c>
      <c r="R87" s="5">
        <v>391</v>
      </c>
      <c r="S87" s="2">
        <v>600</v>
      </c>
      <c r="T87" s="2" t="s">
        <v>10</v>
      </c>
      <c r="U87" s="5">
        <v>600</v>
      </c>
      <c r="V87" s="2">
        <v>76.63</v>
      </c>
      <c r="W87" s="2" t="s">
        <v>10</v>
      </c>
      <c r="X87" s="2"/>
      <c r="Y87" s="2" t="s">
        <v>166</v>
      </c>
      <c r="Z87" s="2"/>
      <c r="AA87" s="17">
        <f t="shared" si="10"/>
        <v>548.1</v>
      </c>
      <c r="AB87" s="5">
        <f t="shared" si="11"/>
        <v>549</v>
      </c>
      <c r="AC87" s="5">
        <f t="shared" si="12"/>
        <v>51</v>
      </c>
      <c r="AD87" s="5">
        <f t="shared" si="13"/>
        <v>10200</v>
      </c>
    </row>
    <row r="88" spans="1:30" s="66" customFormat="1" ht="42">
      <c r="A88" s="149"/>
      <c r="B88" s="64">
        <v>34</v>
      </c>
      <c r="C88" s="65">
        <v>77</v>
      </c>
      <c r="D88" s="63" t="s">
        <v>124</v>
      </c>
      <c r="E88" s="62"/>
      <c r="F88" s="62"/>
      <c r="G88" s="62"/>
      <c r="H88" s="62"/>
      <c r="I88" s="62"/>
      <c r="J88" s="62"/>
      <c r="K88" s="62"/>
      <c r="L88" s="62"/>
      <c r="M88" s="62"/>
      <c r="N88" s="62"/>
      <c r="O88" s="62"/>
      <c r="P88" s="62"/>
      <c r="Q88" s="67">
        <v>232</v>
      </c>
      <c r="R88" s="67">
        <v>116</v>
      </c>
      <c r="S88" s="62">
        <v>290</v>
      </c>
      <c r="T88" s="62">
        <v>80</v>
      </c>
      <c r="U88" s="67">
        <v>195</v>
      </c>
      <c r="V88" s="62">
        <v>84.05</v>
      </c>
      <c r="W88" s="62" t="s">
        <v>10</v>
      </c>
      <c r="X88" s="62"/>
      <c r="Y88" s="62" t="s">
        <v>167</v>
      </c>
      <c r="Z88" s="62"/>
      <c r="AA88" s="68">
        <f t="shared" si="10"/>
        <v>162.4</v>
      </c>
      <c r="AB88" s="67">
        <f t="shared" si="11"/>
        <v>163</v>
      </c>
      <c r="AC88" s="67">
        <f t="shared" si="12"/>
        <v>32</v>
      </c>
      <c r="AD88" s="67">
        <f t="shared" si="13"/>
        <v>6400</v>
      </c>
    </row>
    <row r="89" spans="1:30">
      <c r="A89" s="147"/>
      <c r="B89" s="45">
        <v>35</v>
      </c>
      <c r="C89" s="30">
        <v>78</v>
      </c>
      <c r="D89" s="2" t="s">
        <v>125</v>
      </c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5">
        <v>420</v>
      </c>
      <c r="R89" s="5">
        <v>210</v>
      </c>
      <c r="S89" s="2">
        <v>1182</v>
      </c>
      <c r="T89" s="2">
        <v>213</v>
      </c>
      <c r="U89" s="5">
        <v>355</v>
      </c>
      <c r="V89" s="2">
        <v>84.52</v>
      </c>
      <c r="W89" s="2" t="s">
        <v>10</v>
      </c>
      <c r="X89" s="2"/>
      <c r="Y89" s="2" t="s">
        <v>168</v>
      </c>
      <c r="Z89" s="2"/>
      <c r="AA89" s="17">
        <f t="shared" si="10"/>
        <v>294</v>
      </c>
      <c r="AB89" s="5">
        <f t="shared" si="11"/>
        <v>294</v>
      </c>
      <c r="AC89" s="5">
        <f t="shared" si="12"/>
        <v>61</v>
      </c>
      <c r="AD89" s="5">
        <f t="shared" si="13"/>
        <v>12200</v>
      </c>
    </row>
    <row r="90" spans="1:30">
      <c r="A90" s="147"/>
      <c r="B90" s="45">
        <v>36</v>
      </c>
      <c r="C90" s="30">
        <v>79</v>
      </c>
      <c r="D90" s="2" t="s">
        <v>126</v>
      </c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5">
        <v>202</v>
      </c>
      <c r="R90" s="5">
        <v>101</v>
      </c>
      <c r="S90" s="2">
        <v>308</v>
      </c>
      <c r="T90" s="2">
        <v>74</v>
      </c>
      <c r="U90" s="5">
        <v>209</v>
      </c>
      <c r="V90" s="2">
        <v>103.47</v>
      </c>
      <c r="W90" s="2" t="s">
        <v>10</v>
      </c>
      <c r="X90" s="2"/>
      <c r="Y90" s="2" t="s">
        <v>13</v>
      </c>
      <c r="Z90" s="2"/>
      <c r="AA90" s="17">
        <f t="shared" si="10"/>
        <v>141.4</v>
      </c>
      <c r="AB90" s="5">
        <f t="shared" si="11"/>
        <v>142</v>
      </c>
      <c r="AC90" s="5">
        <f t="shared" si="12"/>
        <v>67</v>
      </c>
      <c r="AD90" s="5">
        <f t="shared" si="13"/>
        <v>13400</v>
      </c>
    </row>
    <row r="91" spans="1:30">
      <c r="A91" s="147"/>
      <c r="B91" s="45">
        <v>37</v>
      </c>
      <c r="C91" s="30">
        <v>80</v>
      </c>
      <c r="D91" s="2" t="s">
        <v>127</v>
      </c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5">
        <v>138</v>
      </c>
      <c r="R91" s="5">
        <v>69</v>
      </c>
      <c r="S91" s="2">
        <v>106</v>
      </c>
      <c r="T91" s="2" t="s">
        <v>10</v>
      </c>
      <c r="U91" s="5">
        <v>106</v>
      </c>
      <c r="V91" s="2">
        <v>76.81</v>
      </c>
      <c r="W91" s="2" t="s">
        <v>10</v>
      </c>
      <c r="X91" s="2"/>
      <c r="Y91" s="2" t="s">
        <v>169</v>
      </c>
      <c r="Z91" s="2"/>
      <c r="AA91" s="17">
        <f t="shared" si="10"/>
        <v>96.6</v>
      </c>
      <c r="AB91" s="5">
        <f t="shared" si="11"/>
        <v>97</v>
      </c>
      <c r="AC91" s="5">
        <f t="shared" si="12"/>
        <v>9</v>
      </c>
      <c r="AD91" s="5">
        <f t="shared" si="13"/>
        <v>1800</v>
      </c>
    </row>
    <row r="92" spans="1:30">
      <c r="A92" s="147"/>
      <c r="B92" s="45">
        <v>38</v>
      </c>
      <c r="C92" s="30">
        <v>81</v>
      </c>
      <c r="D92" s="2" t="s">
        <v>128</v>
      </c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5">
        <v>107</v>
      </c>
      <c r="R92" s="5">
        <v>53</v>
      </c>
      <c r="S92" s="2">
        <v>99</v>
      </c>
      <c r="T92" s="2" t="s">
        <v>10</v>
      </c>
      <c r="U92" s="5">
        <v>99</v>
      </c>
      <c r="V92" s="2">
        <v>92.52</v>
      </c>
      <c r="W92" s="2" t="s">
        <v>10</v>
      </c>
      <c r="X92" s="2"/>
      <c r="Y92" s="2" t="s">
        <v>170</v>
      </c>
      <c r="Z92" s="2"/>
      <c r="AA92" s="17">
        <f t="shared" si="10"/>
        <v>74.900000000000006</v>
      </c>
      <c r="AB92" s="5">
        <f t="shared" si="11"/>
        <v>75</v>
      </c>
      <c r="AC92" s="5">
        <f t="shared" si="12"/>
        <v>24</v>
      </c>
      <c r="AD92" s="5">
        <f t="shared" si="13"/>
        <v>4800</v>
      </c>
    </row>
    <row r="93" spans="1:30">
      <c r="A93" s="147"/>
      <c r="B93" s="45">
        <v>39</v>
      </c>
      <c r="C93" s="30">
        <v>82</v>
      </c>
      <c r="D93" s="2" t="s">
        <v>129</v>
      </c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5">
        <v>227</v>
      </c>
      <c r="R93" s="5">
        <v>113</v>
      </c>
      <c r="S93" s="2">
        <v>299</v>
      </c>
      <c r="T93" s="2">
        <v>83</v>
      </c>
      <c r="U93" s="5">
        <v>191</v>
      </c>
      <c r="V93" s="2">
        <v>84.14</v>
      </c>
      <c r="W93" s="2" t="s">
        <v>10</v>
      </c>
      <c r="X93" s="2"/>
      <c r="Y93" s="2" t="s">
        <v>13</v>
      </c>
      <c r="Z93" s="2"/>
      <c r="AA93" s="17">
        <f t="shared" si="10"/>
        <v>158.9</v>
      </c>
      <c r="AB93" s="5">
        <f t="shared" si="11"/>
        <v>159</v>
      </c>
      <c r="AC93" s="5">
        <f t="shared" si="12"/>
        <v>32</v>
      </c>
      <c r="AD93" s="5">
        <f t="shared" si="13"/>
        <v>6400</v>
      </c>
    </row>
    <row r="94" spans="1:30">
      <c r="A94" s="147"/>
      <c r="B94" s="45">
        <v>40</v>
      </c>
      <c r="C94" s="30">
        <v>83</v>
      </c>
      <c r="D94" s="2" t="s">
        <v>130</v>
      </c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5">
        <v>325</v>
      </c>
      <c r="R94" s="5">
        <v>162</v>
      </c>
      <c r="S94" s="2">
        <v>347</v>
      </c>
      <c r="T94" s="2">
        <v>57</v>
      </c>
      <c r="U94" s="5">
        <v>283</v>
      </c>
      <c r="V94" s="2">
        <v>87.08</v>
      </c>
      <c r="W94" s="2" t="s">
        <v>10</v>
      </c>
      <c r="X94" s="2"/>
      <c r="Y94" s="2" t="s">
        <v>171</v>
      </c>
      <c r="Z94" s="2"/>
      <c r="AA94" s="17">
        <f t="shared" si="10"/>
        <v>227.5</v>
      </c>
      <c r="AB94" s="5">
        <f t="shared" si="11"/>
        <v>228</v>
      </c>
      <c r="AC94" s="5">
        <f t="shared" si="12"/>
        <v>55</v>
      </c>
      <c r="AD94" s="5">
        <f t="shared" si="13"/>
        <v>11000</v>
      </c>
    </row>
    <row r="95" spans="1:30">
      <c r="A95" s="147"/>
      <c r="B95" s="45">
        <v>41</v>
      </c>
      <c r="C95" s="30">
        <v>84</v>
      </c>
      <c r="D95" s="2" t="s">
        <v>131</v>
      </c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5">
        <v>147</v>
      </c>
      <c r="R95" s="5">
        <v>73</v>
      </c>
      <c r="S95" s="2">
        <v>164</v>
      </c>
      <c r="T95" s="2">
        <v>14</v>
      </c>
      <c r="U95" s="5">
        <v>150</v>
      </c>
      <c r="V95" s="2">
        <v>102.04</v>
      </c>
      <c r="W95" s="2" t="s">
        <v>10</v>
      </c>
      <c r="X95" s="2"/>
      <c r="Y95" s="2" t="s">
        <v>13</v>
      </c>
      <c r="Z95" s="2"/>
      <c r="AA95" s="17">
        <f t="shared" si="10"/>
        <v>102.9</v>
      </c>
      <c r="AB95" s="5">
        <f t="shared" si="11"/>
        <v>103</v>
      </c>
      <c r="AC95" s="5">
        <f t="shared" si="12"/>
        <v>47</v>
      </c>
      <c r="AD95" s="5">
        <f t="shared" si="13"/>
        <v>9400</v>
      </c>
    </row>
    <row r="96" spans="1:30">
      <c r="A96" s="147"/>
      <c r="B96" s="45">
        <v>42</v>
      </c>
      <c r="C96" s="30">
        <v>85</v>
      </c>
      <c r="D96" s="2" t="s">
        <v>132</v>
      </c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5">
        <v>506</v>
      </c>
      <c r="R96" s="5">
        <v>253</v>
      </c>
      <c r="S96" s="2">
        <v>789</v>
      </c>
      <c r="T96" s="2">
        <v>194</v>
      </c>
      <c r="U96" s="5">
        <v>437</v>
      </c>
      <c r="V96" s="2">
        <v>86.36</v>
      </c>
      <c r="W96" s="2" t="s">
        <v>10</v>
      </c>
      <c r="X96" s="2"/>
      <c r="Y96" s="2" t="s">
        <v>172</v>
      </c>
      <c r="Z96" s="2"/>
      <c r="AA96" s="17">
        <f t="shared" si="10"/>
        <v>354.2</v>
      </c>
      <c r="AB96" s="5">
        <f t="shared" si="11"/>
        <v>355</v>
      </c>
      <c r="AC96" s="5">
        <f t="shared" si="12"/>
        <v>82</v>
      </c>
      <c r="AD96" s="5">
        <f t="shared" si="13"/>
        <v>16400</v>
      </c>
    </row>
    <row r="97" spans="1:30">
      <c r="A97" s="147"/>
      <c r="B97" s="45">
        <v>43</v>
      </c>
      <c r="C97" s="30">
        <v>86</v>
      </c>
      <c r="D97" s="2" t="s">
        <v>133</v>
      </c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5">
        <v>249</v>
      </c>
      <c r="R97" s="5">
        <v>124</v>
      </c>
      <c r="S97" s="2">
        <v>316</v>
      </c>
      <c r="T97" s="2">
        <v>79</v>
      </c>
      <c r="U97" s="5">
        <v>178</v>
      </c>
      <c r="V97" s="2">
        <v>71.489999999999995</v>
      </c>
      <c r="W97" s="2" t="s">
        <v>10</v>
      </c>
      <c r="X97" s="2"/>
      <c r="Y97" s="2" t="s">
        <v>173</v>
      </c>
      <c r="Z97" s="2"/>
      <c r="AA97" s="17">
        <f t="shared" si="10"/>
        <v>174.3</v>
      </c>
      <c r="AB97" s="5">
        <f t="shared" si="11"/>
        <v>175</v>
      </c>
      <c r="AC97" s="5">
        <f t="shared" si="12"/>
        <v>3</v>
      </c>
      <c r="AD97" s="5">
        <f t="shared" si="13"/>
        <v>600</v>
      </c>
    </row>
    <row r="98" spans="1:30">
      <c r="A98" s="147"/>
      <c r="B98" s="45">
        <v>44</v>
      </c>
      <c r="C98" s="30">
        <v>87</v>
      </c>
      <c r="D98" s="2" t="s">
        <v>134</v>
      </c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5">
        <v>172</v>
      </c>
      <c r="R98" s="5">
        <v>86</v>
      </c>
      <c r="S98" s="2">
        <v>130</v>
      </c>
      <c r="T98" s="2" t="s">
        <v>10</v>
      </c>
      <c r="U98" s="5">
        <v>130</v>
      </c>
      <c r="V98" s="2">
        <v>75.58</v>
      </c>
      <c r="W98" s="2" t="s">
        <v>10</v>
      </c>
      <c r="X98" s="2"/>
      <c r="Y98" s="2" t="s">
        <v>13</v>
      </c>
      <c r="Z98" s="2"/>
      <c r="AA98" s="17">
        <f t="shared" si="10"/>
        <v>120.4</v>
      </c>
      <c r="AB98" s="5">
        <f t="shared" si="11"/>
        <v>121</v>
      </c>
      <c r="AC98" s="5">
        <f t="shared" si="12"/>
        <v>9</v>
      </c>
      <c r="AD98" s="5">
        <f t="shared" si="13"/>
        <v>1800</v>
      </c>
    </row>
    <row r="99" spans="1:30">
      <c r="A99" s="147"/>
      <c r="B99" s="45">
        <v>45</v>
      </c>
      <c r="C99" s="30">
        <v>88</v>
      </c>
      <c r="D99" s="2" t="s">
        <v>135</v>
      </c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5">
        <v>252</v>
      </c>
      <c r="R99" s="5">
        <v>126</v>
      </c>
      <c r="S99" s="2">
        <v>672</v>
      </c>
      <c r="T99" s="2">
        <v>137</v>
      </c>
      <c r="U99" s="5">
        <v>200</v>
      </c>
      <c r="V99" s="2">
        <v>79.37</v>
      </c>
      <c r="W99" s="2" t="s">
        <v>10</v>
      </c>
      <c r="X99" s="2"/>
      <c r="Y99" s="2" t="s">
        <v>174</v>
      </c>
      <c r="Z99" s="2"/>
      <c r="AA99" s="17">
        <f t="shared" si="10"/>
        <v>176.4</v>
      </c>
      <c r="AB99" s="5">
        <f t="shared" si="11"/>
        <v>177</v>
      </c>
      <c r="AC99" s="5">
        <f t="shared" si="12"/>
        <v>23</v>
      </c>
      <c r="AD99" s="5">
        <f t="shared" si="13"/>
        <v>4600</v>
      </c>
    </row>
    <row r="100" spans="1:30">
      <c r="A100" s="147"/>
      <c r="B100" s="45">
        <v>46</v>
      </c>
      <c r="C100" s="30">
        <v>89</v>
      </c>
      <c r="D100" s="2" t="s">
        <v>136</v>
      </c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5">
        <v>149</v>
      </c>
      <c r="R100" s="5">
        <v>74</v>
      </c>
      <c r="S100" s="2">
        <v>124</v>
      </c>
      <c r="T100" s="2">
        <v>15</v>
      </c>
      <c r="U100" s="5">
        <v>109</v>
      </c>
      <c r="V100" s="2">
        <v>73.150000000000006</v>
      </c>
      <c r="W100" s="2" t="s">
        <v>10</v>
      </c>
      <c r="X100" s="2"/>
      <c r="Y100" s="2" t="s">
        <v>175</v>
      </c>
      <c r="Z100" s="2"/>
      <c r="AA100" s="17">
        <f t="shared" si="10"/>
        <v>104.3</v>
      </c>
      <c r="AB100" s="5">
        <f t="shared" si="11"/>
        <v>105</v>
      </c>
      <c r="AC100" s="5">
        <f t="shared" si="12"/>
        <v>4</v>
      </c>
      <c r="AD100" s="5">
        <f t="shared" si="13"/>
        <v>800</v>
      </c>
    </row>
    <row r="101" spans="1:30">
      <c r="A101" s="147"/>
      <c r="B101" s="45">
        <v>47</v>
      </c>
      <c r="C101" s="30">
        <v>90</v>
      </c>
      <c r="D101" s="2" t="s">
        <v>137</v>
      </c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5">
        <v>143</v>
      </c>
      <c r="R101" s="5">
        <v>71</v>
      </c>
      <c r="S101" s="2">
        <v>112</v>
      </c>
      <c r="T101" s="2" t="s">
        <v>10</v>
      </c>
      <c r="U101" s="5">
        <v>112</v>
      </c>
      <c r="V101" s="2">
        <v>78.319999999999993</v>
      </c>
      <c r="W101" s="2" t="s">
        <v>10</v>
      </c>
      <c r="X101" s="2"/>
      <c r="Y101" s="2" t="s">
        <v>13</v>
      </c>
      <c r="Z101" s="2"/>
      <c r="AA101" s="17">
        <f t="shared" si="10"/>
        <v>100.1</v>
      </c>
      <c r="AB101" s="5">
        <f t="shared" si="11"/>
        <v>101</v>
      </c>
      <c r="AC101" s="5">
        <f t="shared" si="12"/>
        <v>11</v>
      </c>
      <c r="AD101" s="5">
        <f t="shared" si="13"/>
        <v>2200</v>
      </c>
    </row>
    <row r="102" spans="1:30">
      <c r="A102" s="147"/>
      <c r="B102" s="45">
        <v>48</v>
      </c>
      <c r="C102" s="30">
        <v>91</v>
      </c>
      <c r="D102" s="2" t="s">
        <v>138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5">
        <v>195</v>
      </c>
      <c r="R102" s="5">
        <v>97</v>
      </c>
      <c r="S102" s="2">
        <v>150</v>
      </c>
      <c r="T102" s="2" t="s">
        <v>10</v>
      </c>
      <c r="U102" s="5">
        <v>150</v>
      </c>
      <c r="V102" s="2">
        <v>76.92</v>
      </c>
      <c r="W102" s="2" t="s">
        <v>10</v>
      </c>
      <c r="X102" s="2"/>
      <c r="Y102" s="2" t="s">
        <v>176</v>
      </c>
      <c r="Z102" s="2"/>
      <c r="AA102" s="17">
        <f t="shared" si="10"/>
        <v>136.5</v>
      </c>
      <c r="AB102" s="5">
        <f t="shared" si="11"/>
        <v>137</v>
      </c>
      <c r="AC102" s="5">
        <f t="shared" si="12"/>
        <v>13</v>
      </c>
      <c r="AD102" s="5">
        <f t="shared" si="13"/>
        <v>2600</v>
      </c>
    </row>
    <row r="103" spans="1:30">
      <c r="A103" s="147"/>
      <c r="B103" s="45">
        <v>49</v>
      </c>
      <c r="C103" s="30">
        <v>92</v>
      </c>
      <c r="D103" s="2" t="s">
        <v>139</v>
      </c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5">
        <v>130</v>
      </c>
      <c r="R103" s="5">
        <v>65</v>
      </c>
      <c r="S103" s="2">
        <v>115</v>
      </c>
      <c r="T103" s="2" t="s">
        <v>10</v>
      </c>
      <c r="U103" s="5">
        <v>115</v>
      </c>
      <c r="V103" s="2">
        <v>88.46</v>
      </c>
      <c r="W103" s="2" t="s">
        <v>10</v>
      </c>
      <c r="X103" s="2"/>
      <c r="Y103" s="2" t="s">
        <v>13</v>
      </c>
      <c r="Z103" s="2"/>
      <c r="AA103" s="17">
        <f t="shared" si="10"/>
        <v>91</v>
      </c>
      <c r="AB103" s="5">
        <f t="shared" si="11"/>
        <v>91</v>
      </c>
      <c r="AC103" s="5">
        <f t="shared" si="12"/>
        <v>24</v>
      </c>
      <c r="AD103" s="5">
        <f t="shared" si="13"/>
        <v>4800</v>
      </c>
    </row>
    <row r="104" spans="1:30">
      <c r="A104" s="147"/>
      <c r="B104" s="45">
        <v>50</v>
      </c>
      <c r="C104" s="30">
        <v>93</v>
      </c>
      <c r="D104" s="2" t="s">
        <v>140</v>
      </c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5">
        <v>233</v>
      </c>
      <c r="R104" s="5">
        <v>116</v>
      </c>
      <c r="S104" s="2">
        <v>224</v>
      </c>
      <c r="T104" s="2">
        <v>27</v>
      </c>
      <c r="U104" s="5">
        <v>180</v>
      </c>
      <c r="V104" s="2">
        <v>77.25</v>
      </c>
      <c r="W104" s="2" t="s">
        <v>10</v>
      </c>
      <c r="X104" s="2"/>
      <c r="Y104" s="2" t="s">
        <v>13</v>
      </c>
      <c r="Z104" s="2"/>
      <c r="AA104" s="17">
        <f t="shared" si="10"/>
        <v>163.1</v>
      </c>
      <c r="AB104" s="5">
        <f t="shared" si="11"/>
        <v>164</v>
      </c>
      <c r="AC104" s="5">
        <f t="shared" si="12"/>
        <v>16</v>
      </c>
      <c r="AD104" s="5">
        <f t="shared" si="13"/>
        <v>3200</v>
      </c>
    </row>
    <row r="105" spans="1:30">
      <c r="A105" s="147"/>
      <c r="B105" s="45">
        <v>51</v>
      </c>
      <c r="C105" s="30">
        <v>94</v>
      </c>
      <c r="D105" s="2" t="s">
        <v>141</v>
      </c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5">
        <v>709</v>
      </c>
      <c r="R105" s="5">
        <v>354</v>
      </c>
      <c r="S105" s="2">
        <v>864</v>
      </c>
      <c r="T105" s="2">
        <v>127</v>
      </c>
      <c r="U105" s="5">
        <v>732</v>
      </c>
      <c r="V105" s="2">
        <v>103.24</v>
      </c>
      <c r="W105" s="2" t="s">
        <v>10</v>
      </c>
      <c r="X105" s="2"/>
      <c r="Y105" s="2" t="s">
        <v>13</v>
      </c>
      <c r="Z105" s="2"/>
      <c r="AA105" s="17">
        <f>Q105*70/100</f>
        <v>496.3</v>
      </c>
      <c r="AB105" s="5">
        <f>ROUNDUP(AA105,0)</f>
        <v>497</v>
      </c>
      <c r="AC105" s="5">
        <f t="shared" si="12"/>
        <v>235</v>
      </c>
      <c r="AD105" s="5">
        <f t="shared" si="13"/>
        <v>47000</v>
      </c>
    </row>
    <row r="106" spans="1:30">
      <c r="A106" s="147"/>
      <c r="B106" s="45">
        <v>52</v>
      </c>
      <c r="C106" s="30">
        <v>95</v>
      </c>
      <c r="D106" s="2" t="s">
        <v>142</v>
      </c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5">
        <v>605</v>
      </c>
      <c r="R106" s="5">
        <v>302</v>
      </c>
      <c r="S106" s="2">
        <v>657</v>
      </c>
      <c r="T106" s="2">
        <v>12</v>
      </c>
      <c r="U106" s="5">
        <v>645</v>
      </c>
      <c r="V106" s="2">
        <v>106.61</v>
      </c>
      <c r="W106" s="2" t="s">
        <v>10</v>
      </c>
      <c r="X106" s="2"/>
      <c r="Y106" s="2" t="s">
        <v>13</v>
      </c>
      <c r="Z106" s="2"/>
      <c r="AA106" s="17">
        <f t="shared" si="10"/>
        <v>423.5</v>
      </c>
      <c r="AB106" s="5">
        <f t="shared" si="11"/>
        <v>424</v>
      </c>
      <c r="AC106" s="5">
        <f t="shared" si="12"/>
        <v>221</v>
      </c>
      <c r="AD106" s="5">
        <f t="shared" si="13"/>
        <v>44200</v>
      </c>
    </row>
    <row r="107" spans="1:30">
      <c r="A107" s="147"/>
      <c r="B107" s="45">
        <v>53</v>
      </c>
      <c r="C107" s="30">
        <v>96</v>
      </c>
      <c r="D107" s="2" t="s">
        <v>143</v>
      </c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5">
        <v>601</v>
      </c>
      <c r="R107" s="5">
        <v>300</v>
      </c>
      <c r="S107" s="2">
        <v>1269</v>
      </c>
      <c r="T107" s="2">
        <v>243</v>
      </c>
      <c r="U107" s="5">
        <v>513</v>
      </c>
      <c r="V107" s="2">
        <v>85.36</v>
      </c>
      <c r="W107" s="2" t="s">
        <v>10</v>
      </c>
      <c r="X107" s="2"/>
      <c r="Y107" s="2" t="s">
        <v>177</v>
      </c>
      <c r="Z107" s="2"/>
      <c r="AA107" s="17">
        <f t="shared" si="10"/>
        <v>420.7</v>
      </c>
      <c r="AB107" s="5">
        <f t="shared" si="11"/>
        <v>421</v>
      </c>
      <c r="AC107" s="5">
        <f t="shared" si="12"/>
        <v>92</v>
      </c>
      <c r="AD107" s="5">
        <f t="shared" si="13"/>
        <v>18400</v>
      </c>
    </row>
    <row r="108" spans="1:30">
      <c r="A108" s="147"/>
      <c r="B108" s="45">
        <v>54</v>
      </c>
      <c r="C108" s="30">
        <v>97</v>
      </c>
      <c r="D108" s="2" t="s">
        <v>144</v>
      </c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5">
        <v>176</v>
      </c>
      <c r="R108" s="5">
        <v>88</v>
      </c>
      <c r="S108" s="2">
        <v>139</v>
      </c>
      <c r="T108" s="2">
        <v>3</v>
      </c>
      <c r="U108" s="5">
        <v>136</v>
      </c>
      <c r="V108" s="2">
        <v>77.27</v>
      </c>
      <c r="W108" s="2" t="s">
        <v>10</v>
      </c>
      <c r="X108" s="2"/>
      <c r="Y108" s="2" t="s">
        <v>178</v>
      </c>
      <c r="Z108" s="2"/>
      <c r="AA108" s="17">
        <f t="shared" si="10"/>
        <v>123.2</v>
      </c>
      <c r="AB108" s="5">
        <f t="shared" si="11"/>
        <v>124</v>
      </c>
      <c r="AC108" s="5">
        <f t="shared" si="12"/>
        <v>12</v>
      </c>
      <c r="AD108" s="5">
        <f t="shared" si="13"/>
        <v>2400</v>
      </c>
    </row>
    <row r="109" spans="1:30">
      <c r="A109" s="147"/>
      <c r="B109" s="45">
        <v>55</v>
      </c>
      <c r="C109" s="30">
        <v>98</v>
      </c>
      <c r="D109" s="2" t="s">
        <v>145</v>
      </c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5">
        <v>282</v>
      </c>
      <c r="R109" s="5">
        <v>141</v>
      </c>
      <c r="S109" s="2">
        <v>240</v>
      </c>
      <c r="T109" s="2">
        <v>8</v>
      </c>
      <c r="U109" s="5">
        <v>229</v>
      </c>
      <c r="V109" s="2">
        <v>81.209999999999994</v>
      </c>
      <c r="W109" s="2" t="s">
        <v>10</v>
      </c>
      <c r="X109" s="2"/>
      <c r="Y109" s="2" t="s">
        <v>179</v>
      </c>
      <c r="Z109" s="2"/>
      <c r="AA109" s="17">
        <f t="shared" si="10"/>
        <v>197.4</v>
      </c>
      <c r="AB109" s="5">
        <f t="shared" si="11"/>
        <v>198</v>
      </c>
      <c r="AC109" s="5">
        <f t="shared" si="12"/>
        <v>31</v>
      </c>
      <c r="AD109" s="5">
        <f t="shared" si="13"/>
        <v>6200</v>
      </c>
    </row>
    <row r="110" spans="1:30">
      <c r="A110" s="148"/>
      <c r="B110" s="548" t="s">
        <v>86</v>
      </c>
      <c r="C110" s="549"/>
      <c r="D110" s="549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189">
        <f t="shared" ref="Q110:V110" si="14">SUM(Q55:Q109)</f>
        <v>18130</v>
      </c>
      <c r="R110" s="189">
        <f t="shared" si="14"/>
        <v>9050</v>
      </c>
      <c r="S110" s="189">
        <f t="shared" si="14"/>
        <v>22253</v>
      </c>
      <c r="T110" s="189">
        <f t="shared" si="14"/>
        <v>3706</v>
      </c>
      <c r="U110" s="189">
        <f t="shared" si="14"/>
        <v>15528</v>
      </c>
      <c r="V110" s="189">
        <f t="shared" si="14"/>
        <v>4685.1099999999988</v>
      </c>
      <c r="W110" s="189"/>
      <c r="X110" s="189"/>
      <c r="Y110" s="189"/>
      <c r="Z110" s="189"/>
      <c r="AA110" s="191">
        <f>SUM(AA55:AA109)</f>
        <v>12690.999999999998</v>
      </c>
      <c r="AB110" s="189">
        <f>SUM(AB55:AB109)</f>
        <v>12719</v>
      </c>
      <c r="AC110" s="189">
        <f>SUM(AC55:AC109)</f>
        <v>2809</v>
      </c>
      <c r="AD110" s="189">
        <f>SUM(AD55:AD109)</f>
        <v>561800</v>
      </c>
    </row>
    <row r="111" spans="1:30">
      <c r="A111" s="147">
        <v>4</v>
      </c>
      <c r="B111" s="551" t="s">
        <v>1442</v>
      </c>
      <c r="C111" s="552"/>
      <c r="D111" s="552"/>
      <c r="E111" s="552"/>
      <c r="F111" s="552"/>
      <c r="G111" s="552"/>
      <c r="H111" s="552"/>
      <c r="I111" s="552"/>
      <c r="J111" s="552"/>
      <c r="K111" s="552"/>
      <c r="L111" s="552"/>
      <c r="M111" s="552"/>
      <c r="N111" s="552"/>
      <c r="O111" s="552"/>
      <c r="P111" s="552"/>
      <c r="Q111" s="552"/>
      <c r="R111" s="552"/>
      <c r="S111" s="552"/>
      <c r="T111" s="552"/>
      <c r="U111" s="552"/>
      <c r="V111" s="552"/>
      <c r="W111" s="552"/>
      <c r="X111" s="552"/>
      <c r="Y111" s="552"/>
      <c r="Z111" s="552"/>
      <c r="AA111" s="552"/>
      <c r="AB111" s="552"/>
      <c r="AC111" s="552"/>
      <c r="AD111" s="552"/>
    </row>
    <row r="112" spans="1:30">
      <c r="A112" s="146"/>
      <c r="B112" s="45">
        <v>1</v>
      </c>
      <c r="C112" s="30">
        <v>99</v>
      </c>
      <c r="D112" s="2" t="s">
        <v>181</v>
      </c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5">
        <v>180</v>
      </c>
      <c r="R112" s="5">
        <v>90</v>
      </c>
      <c r="S112" s="2">
        <v>164</v>
      </c>
      <c r="T112" s="2">
        <v>13</v>
      </c>
      <c r="U112" s="5">
        <v>148</v>
      </c>
      <c r="V112" s="2">
        <v>82.22</v>
      </c>
      <c r="W112" s="2" t="s">
        <v>10</v>
      </c>
      <c r="X112" s="2"/>
      <c r="Y112" s="2" t="s">
        <v>13</v>
      </c>
      <c r="Z112" s="2"/>
      <c r="AA112" s="17">
        <f t="shared" ref="AA112:AA113" si="15">Q112*70/100</f>
        <v>126</v>
      </c>
      <c r="AB112" s="5">
        <f>ROUNDUP(AA112,0)</f>
        <v>126</v>
      </c>
      <c r="AC112" s="5">
        <f>U112-AB112</f>
        <v>22</v>
      </c>
      <c r="AD112" s="5">
        <f>AC112*200</f>
        <v>4400</v>
      </c>
    </row>
    <row r="113" spans="1:30">
      <c r="A113" s="147"/>
      <c r="B113" s="45">
        <v>2</v>
      </c>
      <c r="C113" s="30">
        <v>100</v>
      </c>
      <c r="D113" s="2" t="s">
        <v>182</v>
      </c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5">
        <v>580</v>
      </c>
      <c r="R113" s="5">
        <v>290</v>
      </c>
      <c r="S113" s="2">
        <v>508</v>
      </c>
      <c r="T113" s="2">
        <v>35</v>
      </c>
      <c r="U113" s="5">
        <v>471</v>
      </c>
      <c r="V113" s="2">
        <v>81.209999999999994</v>
      </c>
      <c r="W113" s="2" t="s">
        <v>10</v>
      </c>
      <c r="X113" s="2"/>
      <c r="Y113" s="2" t="s">
        <v>183</v>
      </c>
      <c r="Z113" s="2"/>
      <c r="AA113" s="17">
        <f t="shared" si="15"/>
        <v>406</v>
      </c>
      <c r="AB113" s="5">
        <f>ROUNDUP(AA113,0)</f>
        <v>406</v>
      </c>
      <c r="AC113" s="5">
        <f>U113-AB113</f>
        <v>65</v>
      </c>
      <c r="AD113" s="5">
        <f>AC113*200</f>
        <v>13000</v>
      </c>
    </row>
    <row r="114" spans="1:30">
      <c r="A114" s="148"/>
      <c r="B114" s="548" t="s">
        <v>86</v>
      </c>
      <c r="C114" s="549"/>
      <c r="D114" s="549"/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4"/>
      <c r="P114" s="44"/>
      <c r="Q114" s="189">
        <f t="shared" ref="Q114:V114" si="16">SUM(Q112:Q113)</f>
        <v>760</v>
      </c>
      <c r="R114" s="189">
        <f t="shared" si="16"/>
        <v>380</v>
      </c>
      <c r="S114" s="190">
        <f t="shared" si="16"/>
        <v>672</v>
      </c>
      <c r="T114" s="190">
        <f t="shared" si="16"/>
        <v>48</v>
      </c>
      <c r="U114" s="189">
        <f t="shared" si="16"/>
        <v>619</v>
      </c>
      <c r="V114" s="190">
        <f t="shared" si="16"/>
        <v>163.43</v>
      </c>
      <c r="W114" s="190"/>
      <c r="X114" s="190"/>
      <c r="Y114" s="190"/>
      <c r="Z114" s="190"/>
      <c r="AA114" s="191">
        <f>SUM(AA112:AA113)</f>
        <v>532</v>
      </c>
      <c r="AB114" s="189">
        <f>SUM(AB112:AB113)</f>
        <v>532</v>
      </c>
      <c r="AC114" s="189">
        <f>SUM(AC112:AC113)</f>
        <v>87</v>
      </c>
      <c r="AD114" s="189">
        <f>SUM(AD112:AD113)</f>
        <v>17400</v>
      </c>
    </row>
    <row r="115" spans="1:30">
      <c r="A115" s="148">
        <v>5</v>
      </c>
      <c r="B115" s="551" t="s">
        <v>1451</v>
      </c>
      <c r="C115" s="552"/>
      <c r="D115" s="552"/>
      <c r="E115" s="552"/>
      <c r="F115" s="552"/>
      <c r="G115" s="552"/>
      <c r="H115" s="552"/>
      <c r="I115" s="552"/>
      <c r="J115" s="552"/>
      <c r="K115" s="552"/>
      <c r="L115" s="552"/>
      <c r="M115" s="552"/>
      <c r="N115" s="552"/>
      <c r="O115" s="552"/>
      <c r="P115" s="552"/>
      <c r="Q115" s="552"/>
      <c r="R115" s="552"/>
      <c r="S115" s="552"/>
      <c r="T115" s="552"/>
      <c r="U115" s="552"/>
      <c r="V115" s="552"/>
      <c r="W115" s="552"/>
      <c r="X115" s="552"/>
      <c r="Y115" s="552"/>
      <c r="Z115" s="552"/>
      <c r="AA115" s="552"/>
      <c r="AB115" s="552"/>
      <c r="AC115" s="552"/>
      <c r="AD115" s="552"/>
    </row>
    <row r="116" spans="1:30">
      <c r="A116" s="146"/>
      <c r="B116" s="45">
        <v>1</v>
      </c>
      <c r="C116" s="30">
        <v>101</v>
      </c>
      <c r="D116" s="2" t="s">
        <v>185</v>
      </c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5">
        <v>159</v>
      </c>
      <c r="R116" s="5">
        <v>79</v>
      </c>
      <c r="S116" s="5">
        <v>206</v>
      </c>
      <c r="T116" s="5">
        <v>75</v>
      </c>
      <c r="U116" s="5">
        <v>120</v>
      </c>
      <c r="V116" s="5">
        <v>75.47</v>
      </c>
      <c r="W116" s="5" t="s">
        <v>10</v>
      </c>
      <c r="X116" s="5"/>
      <c r="Y116" s="5" t="s">
        <v>13</v>
      </c>
      <c r="Z116" s="5"/>
      <c r="AA116" s="17">
        <f t="shared" ref="AA116:AA140" si="17">Q116*70/100</f>
        <v>111.3</v>
      </c>
      <c r="AB116" s="25">
        <f t="shared" ref="AB116:AB140" si="18">ROUNDUP(AA116,0)</f>
        <v>112</v>
      </c>
      <c r="AC116" s="25">
        <f t="shared" ref="AC116:AC140" si="19">U116-AB116</f>
        <v>8</v>
      </c>
      <c r="AD116" s="25">
        <f t="shared" ref="AD116:AD140" si="20">AC116*200</f>
        <v>1600</v>
      </c>
    </row>
    <row r="117" spans="1:30">
      <c r="A117" s="147"/>
      <c r="B117" s="45">
        <v>2</v>
      </c>
      <c r="C117" s="30">
        <v>102</v>
      </c>
      <c r="D117" s="2" t="s">
        <v>186</v>
      </c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5">
        <v>165</v>
      </c>
      <c r="R117" s="5">
        <v>82</v>
      </c>
      <c r="S117" s="5">
        <v>236</v>
      </c>
      <c r="T117" s="5">
        <v>64</v>
      </c>
      <c r="U117" s="5">
        <v>137</v>
      </c>
      <c r="V117" s="5">
        <v>83.03</v>
      </c>
      <c r="W117" s="5" t="s">
        <v>10</v>
      </c>
      <c r="X117" s="5"/>
      <c r="Y117" s="5" t="s">
        <v>210</v>
      </c>
      <c r="Z117" s="5"/>
      <c r="AA117" s="17">
        <f t="shared" si="17"/>
        <v>115.5</v>
      </c>
      <c r="AB117" s="25">
        <f t="shared" si="18"/>
        <v>116</v>
      </c>
      <c r="AC117" s="25">
        <f t="shared" si="19"/>
        <v>21</v>
      </c>
      <c r="AD117" s="25">
        <f t="shared" si="20"/>
        <v>4200</v>
      </c>
    </row>
    <row r="118" spans="1:30">
      <c r="A118" s="147"/>
      <c r="B118" s="45">
        <v>3</v>
      </c>
      <c r="C118" s="30">
        <v>103</v>
      </c>
      <c r="D118" s="2" t="s">
        <v>187</v>
      </c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5">
        <v>146</v>
      </c>
      <c r="R118" s="5">
        <v>73</v>
      </c>
      <c r="S118" s="5">
        <v>110</v>
      </c>
      <c r="T118" s="5" t="s">
        <v>10</v>
      </c>
      <c r="U118" s="5">
        <v>110</v>
      </c>
      <c r="V118" s="5">
        <v>75.34</v>
      </c>
      <c r="W118" s="5" t="s">
        <v>10</v>
      </c>
      <c r="X118" s="5"/>
      <c r="Y118" s="5" t="s">
        <v>13</v>
      </c>
      <c r="Z118" s="5"/>
      <c r="AA118" s="17">
        <f t="shared" si="17"/>
        <v>102.2</v>
      </c>
      <c r="AB118" s="25">
        <f t="shared" si="18"/>
        <v>103</v>
      </c>
      <c r="AC118" s="25">
        <f t="shared" si="19"/>
        <v>7</v>
      </c>
      <c r="AD118" s="25">
        <f t="shared" si="20"/>
        <v>1400</v>
      </c>
    </row>
    <row r="119" spans="1:30">
      <c r="A119" s="147"/>
      <c r="B119" s="45">
        <v>4</v>
      </c>
      <c r="C119" s="30">
        <v>104</v>
      </c>
      <c r="D119" s="2" t="s">
        <v>188</v>
      </c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5">
        <v>119</v>
      </c>
      <c r="R119" s="5">
        <v>59</v>
      </c>
      <c r="S119" s="5">
        <v>114</v>
      </c>
      <c r="T119" s="5">
        <v>18</v>
      </c>
      <c r="U119" s="5">
        <v>96</v>
      </c>
      <c r="V119" s="5">
        <v>80.67</v>
      </c>
      <c r="W119" s="5" t="s">
        <v>10</v>
      </c>
      <c r="X119" s="5"/>
      <c r="Y119" s="5" t="s">
        <v>13</v>
      </c>
      <c r="Z119" s="5"/>
      <c r="AA119" s="17">
        <f t="shared" si="17"/>
        <v>83.3</v>
      </c>
      <c r="AB119" s="25">
        <f t="shared" si="18"/>
        <v>84</v>
      </c>
      <c r="AC119" s="25">
        <f t="shared" si="19"/>
        <v>12</v>
      </c>
      <c r="AD119" s="25">
        <f t="shared" si="20"/>
        <v>2400</v>
      </c>
    </row>
    <row r="120" spans="1:30">
      <c r="A120" s="147"/>
      <c r="B120" s="45">
        <v>5</v>
      </c>
      <c r="C120" s="30">
        <v>105</v>
      </c>
      <c r="D120" s="2" t="s">
        <v>189</v>
      </c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5">
        <v>737</v>
      </c>
      <c r="R120" s="5">
        <v>368</v>
      </c>
      <c r="S120" s="5">
        <v>549</v>
      </c>
      <c r="T120" s="5">
        <v>1</v>
      </c>
      <c r="U120" s="5">
        <v>548</v>
      </c>
      <c r="V120" s="5">
        <v>74.36</v>
      </c>
      <c r="W120" s="5" t="s">
        <v>10</v>
      </c>
      <c r="X120" s="5"/>
      <c r="Y120" s="5" t="s">
        <v>211</v>
      </c>
      <c r="Z120" s="5"/>
      <c r="AA120" s="17">
        <f t="shared" si="17"/>
        <v>515.9</v>
      </c>
      <c r="AB120" s="25">
        <f t="shared" si="18"/>
        <v>516</v>
      </c>
      <c r="AC120" s="25">
        <f t="shared" si="19"/>
        <v>32</v>
      </c>
      <c r="AD120" s="25">
        <f t="shared" si="20"/>
        <v>6400</v>
      </c>
    </row>
    <row r="121" spans="1:30">
      <c r="A121" s="147"/>
      <c r="B121" s="45">
        <v>6</v>
      </c>
      <c r="C121" s="30">
        <v>106</v>
      </c>
      <c r="D121" s="2" t="s">
        <v>190</v>
      </c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5">
        <v>494</v>
      </c>
      <c r="R121" s="5">
        <v>247</v>
      </c>
      <c r="S121" s="5">
        <v>643</v>
      </c>
      <c r="T121" s="5">
        <v>113</v>
      </c>
      <c r="U121" s="5">
        <v>429</v>
      </c>
      <c r="V121" s="5">
        <v>86.84</v>
      </c>
      <c r="W121" s="5" t="s">
        <v>10</v>
      </c>
      <c r="X121" s="5"/>
      <c r="Y121" s="5" t="s">
        <v>212</v>
      </c>
      <c r="Z121" s="5"/>
      <c r="AA121" s="17">
        <f t="shared" si="17"/>
        <v>345.8</v>
      </c>
      <c r="AB121" s="25">
        <f t="shared" si="18"/>
        <v>346</v>
      </c>
      <c r="AC121" s="25">
        <f t="shared" si="19"/>
        <v>83</v>
      </c>
      <c r="AD121" s="25">
        <f t="shared" si="20"/>
        <v>16600</v>
      </c>
    </row>
    <row r="122" spans="1:30">
      <c r="A122" s="147"/>
      <c r="B122" s="45">
        <v>7</v>
      </c>
      <c r="C122" s="30">
        <v>107</v>
      </c>
      <c r="D122" s="2" t="s">
        <v>191</v>
      </c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5">
        <v>620</v>
      </c>
      <c r="R122" s="5">
        <v>310</v>
      </c>
      <c r="S122" s="5">
        <v>830</v>
      </c>
      <c r="T122" s="5">
        <v>230</v>
      </c>
      <c r="U122" s="5">
        <v>572</v>
      </c>
      <c r="V122" s="5">
        <v>92.26</v>
      </c>
      <c r="W122" s="5" t="s">
        <v>10</v>
      </c>
      <c r="X122" s="5"/>
      <c r="Y122" s="5" t="s">
        <v>13</v>
      </c>
      <c r="Z122" s="5"/>
      <c r="AA122" s="17">
        <f t="shared" si="17"/>
        <v>434</v>
      </c>
      <c r="AB122" s="25">
        <f t="shared" si="18"/>
        <v>434</v>
      </c>
      <c r="AC122" s="25">
        <f t="shared" si="19"/>
        <v>138</v>
      </c>
      <c r="AD122" s="25">
        <f t="shared" si="20"/>
        <v>27600</v>
      </c>
    </row>
    <row r="123" spans="1:30">
      <c r="A123" s="147"/>
      <c r="B123" s="45">
        <v>8</v>
      </c>
      <c r="C123" s="30">
        <v>108</v>
      </c>
      <c r="D123" s="2" t="s">
        <v>192</v>
      </c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5">
        <v>201</v>
      </c>
      <c r="R123" s="5">
        <v>100</v>
      </c>
      <c r="S123" s="5">
        <v>149</v>
      </c>
      <c r="T123" s="5" t="s">
        <v>10</v>
      </c>
      <c r="U123" s="5">
        <v>149</v>
      </c>
      <c r="V123" s="5">
        <v>74.13</v>
      </c>
      <c r="W123" s="5" t="s">
        <v>10</v>
      </c>
      <c r="X123" s="5"/>
      <c r="Y123" s="5" t="s">
        <v>213</v>
      </c>
      <c r="Z123" s="5"/>
      <c r="AA123" s="17">
        <f t="shared" si="17"/>
        <v>140.69999999999999</v>
      </c>
      <c r="AB123" s="25">
        <f t="shared" si="18"/>
        <v>141</v>
      </c>
      <c r="AC123" s="25">
        <f t="shared" si="19"/>
        <v>8</v>
      </c>
      <c r="AD123" s="25">
        <f t="shared" si="20"/>
        <v>1600</v>
      </c>
    </row>
    <row r="124" spans="1:30">
      <c r="A124" s="147"/>
      <c r="B124" s="45">
        <v>9</v>
      </c>
      <c r="C124" s="30">
        <v>109</v>
      </c>
      <c r="D124" s="2" t="s">
        <v>193</v>
      </c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5">
        <v>578</v>
      </c>
      <c r="R124" s="5">
        <v>289</v>
      </c>
      <c r="S124" s="5">
        <v>467</v>
      </c>
      <c r="T124" s="5">
        <v>35</v>
      </c>
      <c r="U124" s="5">
        <v>432</v>
      </c>
      <c r="V124" s="5">
        <v>74.739999999999995</v>
      </c>
      <c r="W124" s="5" t="s">
        <v>10</v>
      </c>
      <c r="X124" s="5"/>
      <c r="Y124" s="5" t="s">
        <v>214</v>
      </c>
      <c r="Z124" s="5"/>
      <c r="AA124" s="17">
        <f t="shared" si="17"/>
        <v>404.6</v>
      </c>
      <c r="AB124" s="25">
        <f t="shared" si="18"/>
        <v>405</v>
      </c>
      <c r="AC124" s="25">
        <f t="shared" si="19"/>
        <v>27</v>
      </c>
      <c r="AD124" s="25">
        <f t="shared" si="20"/>
        <v>5400</v>
      </c>
    </row>
    <row r="125" spans="1:30">
      <c r="A125" s="147"/>
      <c r="B125" s="45">
        <v>10</v>
      </c>
      <c r="C125" s="30">
        <v>110</v>
      </c>
      <c r="D125" s="2" t="s">
        <v>194</v>
      </c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5">
        <v>317</v>
      </c>
      <c r="R125" s="5">
        <v>158</v>
      </c>
      <c r="S125" s="5">
        <v>427</v>
      </c>
      <c r="T125" s="5">
        <v>50</v>
      </c>
      <c r="U125" s="5">
        <v>329</v>
      </c>
      <c r="V125" s="5">
        <v>103.79</v>
      </c>
      <c r="W125" s="5" t="s">
        <v>10</v>
      </c>
      <c r="X125" s="5"/>
      <c r="Y125" s="5" t="s">
        <v>212</v>
      </c>
      <c r="Z125" s="5"/>
      <c r="AA125" s="17">
        <f t="shared" si="17"/>
        <v>221.9</v>
      </c>
      <c r="AB125" s="25">
        <f t="shared" si="18"/>
        <v>222</v>
      </c>
      <c r="AC125" s="25">
        <f t="shared" si="19"/>
        <v>107</v>
      </c>
      <c r="AD125" s="25">
        <f t="shared" si="20"/>
        <v>21400</v>
      </c>
    </row>
    <row r="126" spans="1:30">
      <c r="A126" s="147"/>
      <c r="B126" s="45">
        <v>11</v>
      </c>
      <c r="C126" s="30">
        <v>111</v>
      </c>
      <c r="D126" s="2" t="s">
        <v>195</v>
      </c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5">
        <v>164</v>
      </c>
      <c r="R126" s="5">
        <v>82</v>
      </c>
      <c r="S126" s="5">
        <v>289</v>
      </c>
      <c r="T126" s="5">
        <v>83</v>
      </c>
      <c r="U126" s="5">
        <v>175</v>
      </c>
      <c r="V126" s="5">
        <v>106.71</v>
      </c>
      <c r="W126" s="5" t="s">
        <v>10</v>
      </c>
      <c r="X126" s="5"/>
      <c r="Y126" s="5" t="s">
        <v>215</v>
      </c>
      <c r="Z126" s="5"/>
      <c r="AA126" s="17">
        <f t="shared" si="17"/>
        <v>114.8</v>
      </c>
      <c r="AB126" s="25">
        <f t="shared" si="18"/>
        <v>115</v>
      </c>
      <c r="AC126" s="25">
        <f t="shared" si="19"/>
        <v>60</v>
      </c>
      <c r="AD126" s="25">
        <f t="shared" si="20"/>
        <v>12000</v>
      </c>
    </row>
    <row r="127" spans="1:30">
      <c r="A127" s="147"/>
      <c r="B127" s="45">
        <v>12</v>
      </c>
      <c r="C127" s="30">
        <v>112</v>
      </c>
      <c r="D127" s="2" t="s">
        <v>196</v>
      </c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5">
        <v>144</v>
      </c>
      <c r="R127" s="5">
        <v>72</v>
      </c>
      <c r="S127" s="5">
        <v>426</v>
      </c>
      <c r="T127" s="5">
        <v>129</v>
      </c>
      <c r="U127" s="5">
        <v>170</v>
      </c>
      <c r="V127" s="5">
        <v>118.06</v>
      </c>
      <c r="W127" s="5" t="s">
        <v>10</v>
      </c>
      <c r="X127" s="5"/>
      <c r="Y127" s="5" t="s">
        <v>13</v>
      </c>
      <c r="Z127" s="5"/>
      <c r="AA127" s="17">
        <f t="shared" si="17"/>
        <v>100.8</v>
      </c>
      <c r="AB127" s="25">
        <f t="shared" si="18"/>
        <v>101</v>
      </c>
      <c r="AC127" s="25">
        <f t="shared" si="19"/>
        <v>69</v>
      </c>
      <c r="AD127" s="25">
        <f t="shared" si="20"/>
        <v>13800</v>
      </c>
    </row>
    <row r="128" spans="1:30">
      <c r="A128" s="147"/>
      <c r="B128" s="45">
        <v>13</v>
      </c>
      <c r="C128" s="30">
        <v>113</v>
      </c>
      <c r="D128" s="2" t="s">
        <v>197</v>
      </c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5">
        <v>126</v>
      </c>
      <c r="R128" s="5">
        <v>63</v>
      </c>
      <c r="S128" s="5">
        <v>100</v>
      </c>
      <c r="T128" s="5" t="s">
        <v>10</v>
      </c>
      <c r="U128" s="5">
        <v>100</v>
      </c>
      <c r="V128" s="5">
        <v>79.37</v>
      </c>
      <c r="W128" s="5" t="s">
        <v>10</v>
      </c>
      <c r="X128" s="5"/>
      <c r="Y128" s="5" t="s">
        <v>216</v>
      </c>
      <c r="Z128" s="5"/>
      <c r="AA128" s="17">
        <f t="shared" si="17"/>
        <v>88.2</v>
      </c>
      <c r="AB128" s="25">
        <f t="shared" si="18"/>
        <v>89</v>
      </c>
      <c r="AC128" s="25">
        <f t="shared" si="19"/>
        <v>11</v>
      </c>
      <c r="AD128" s="25">
        <f t="shared" si="20"/>
        <v>2200</v>
      </c>
    </row>
    <row r="129" spans="1:30">
      <c r="A129" s="147"/>
      <c r="B129" s="45">
        <v>14</v>
      </c>
      <c r="C129" s="30">
        <v>114</v>
      </c>
      <c r="D129" s="2" t="s">
        <v>198</v>
      </c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5">
        <v>183</v>
      </c>
      <c r="R129" s="5">
        <v>91</v>
      </c>
      <c r="S129" s="5">
        <v>409</v>
      </c>
      <c r="T129" s="5">
        <v>169</v>
      </c>
      <c r="U129" s="5">
        <v>196</v>
      </c>
      <c r="V129" s="5">
        <v>107.1</v>
      </c>
      <c r="W129" s="5" t="s">
        <v>10</v>
      </c>
      <c r="X129" s="5"/>
      <c r="Y129" s="5" t="s">
        <v>217</v>
      </c>
      <c r="Z129" s="5"/>
      <c r="AA129" s="17">
        <f t="shared" si="17"/>
        <v>128.1</v>
      </c>
      <c r="AB129" s="25">
        <f t="shared" si="18"/>
        <v>129</v>
      </c>
      <c r="AC129" s="25">
        <f t="shared" si="19"/>
        <v>67</v>
      </c>
      <c r="AD129" s="25">
        <f t="shared" si="20"/>
        <v>13400</v>
      </c>
    </row>
    <row r="130" spans="1:30">
      <c r="A130" s="147"/>
      <c r="B130" s="45">
        <v>15</v>
      </c>
      <c r="C130" s="30">
        <v>115</v>
      </c>
      <c r="D130" s="2" t="s">
        <v>199</v>
      </c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5">
        <v>1040</v>
      </c>
      <c r="R130" s="5">
        <v>520</v>
      </c>
      <c r="S130" s="5">
        <v>1201</v>
      </c>
      <c r="T130" s="5">
        <v>213</v>
      </c>
      <c r="U130" s="5">
        <v>815</v>
      </c>
      <c r="V130" s="5">
        <v>78.37</v>
      </c>
      <c r="W130" s="5" t="s">
        <v>10</v>
      </c>
      <c r="X130" s="5"/>
      <c r="Y130" s="5" t="s">
        <v>218</v>
      </c>
      <c r="Z130" s="5"/>
      <c r="AA130" s="17">
        <f t="shared" si="17"/>
        <v>728</v>
      </c>
      <c r="AB130" s="25">
        <f t="shared" si="18"/>
        <v>728</v>
      </c>
      <c r="AC130" s="25">
        <f t="shared" si="19"/>
        <v>87</v>
      </c>
      <c r="AD130" s="25">
        <f t="shared" si="20"/>
        <v>17400</v>
      </c>
    </row>
    <row r="131" spans="1:30">
      <c r="A131" s="147"/>
      <c r="B131" s="45">
        <v>16</v>
      </c>
      <c r="C131" s="30">
        <v>116</v>
      </c>
      <c r="D131" s="2" t="s">
        <v>200</v>
      </c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5">
        <v>641</v>
      </c>
      <c r="R131" s="5">
        <v>320</v>
      </c>
      <c r="S131" s="5">
        <v>951</v>
      </c>
      <c r="T131" s="5">
        <v>169</v>
      </c>
      <c r="U131" s="5">
        <v>683</v>
      </c>
      <c r="V131" s="5">
        <v>106.55</v>
      </c>
      <c r="W131" s="5" t="s">
        <v>10</v>
      </c>
      <c r="X131" s="5"/>
      <c r="Y131" s="5" t="s">
        <v>219</v>
      </c>
      <c r="Z131" s="5"/>
      <c r="AA131" s="17">
        <f t="shared" si="17"/>
        <v>448.7</v>
      </c>
      <c r="AB131" s="25">
        <f t="shared" si="18"/>
        <v>449</v>
      </c>
      <c r="AC131" s="25">
        <f t="shared" si="19"/>
        <v>234</v>
      </c>
      <c r="AD131" s="25">
        <f t="shared" si="20"/>
        <v>46800</v>
      </c>
    </row>
    <row r="132" spans="1:30">
      <c r="A132" s="147"/>
      <c r="B132" s="45">
        <v>17</v>
      </c>
      <c r="C132" s="30">
        <v>117</v>
      </c>
      <c r="D132" s="2" t="s">
        <v>201</v>
      </c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5">
        <v>592</v>
      </c>
      <c r="R132" s="5">
        <v>296</v>
      </c>
      <c r="S132" s="5">
        <v>433</v>
      </c>
      <c r="T132" s="5">
        <v>1</v>
      </c>
      <c r="U132" s="5">
        <v>432</v>
      </c>
      <c r="V132" s="5">
        <v>72.97</v>
      </c>
      <c r="W132" s="5" t="s">
        <v>10</v>
      </c>
      <c r="X132" s="5"/>
      <c r="Y132" s="5" t="s">
        <v>13</v>
      </c>
      <c r="Z132" s="5"/>
      <c r="AA132" s="17">
        <f t="shared" si="17"/>
        <v>414.4</v>
      </c>
      <c r="AB132" s="25">
        <f t="shared" si="18"/>
        <v>415</v>
      </c>
      <c r="AC132" s="25">
        <f t="shared" si="19"/>
        <v>17</v>
      </c>
      <c r="AD132" s="25">
        <f t="shared" si="20"/>
        <v>3400</v>
      </c>
    </row>
    <row r="133" spans="1:30">
      <c r="A133" s="147"/>
      <c r="B133" s="45">
        <v>18</v>
      </c>
      <c r="C133" s="30">
        <v>118</v>
      </c>
      <c r="D133" s="2" t="s">
        <v>202</v>
      </c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5">
        <v>1065</v>
      </c>
      <c r="R133" s="5">
        <v>532</v>
      </c>
      <c r="S133" s="5">
        <v>1020</v>
      </c>
      <c r="T133" s="5">
        <v>213</v>
      </c>
      <c r="U133" s="5">
        <v>750</v>
      </c>
      <c r="V133" s="5">
        <v>70.42</v>
      </c>
      <c r="W133" s="5" t="s">
        <v>10</v>
      </c>
      <c r="X133" s="5"/>
      <c r="Y133" s="5" t="s">
        <v>220</v>
      </c>
      <c r="Z133" s="5"/>
      <c r="AA133" s="17">
        <f t="shared" si="17"/>
        <v>745.5</v>
      </c>
      <c r="AB133" s="25">
        <f t="shared" si="18"/>
        <v>746</v>
      </c>
      <c r="AC133" s="25">
        <f t="shared" si="19"/>
        <v>4</v>
      </c>
      <c r="AD133" s="25">
        <f t="shared" si="20"/>
        <v>800</v>
      </c>
    </row>
    <row r="134" spans="1:30">
      <c r="A134" s="147"/>
      <c r="B134" s="45">
        <v>19</v>
      </c>
      <c r="C134" s="30">
        <v>119</v>
      </c>
      <c r="D134" s="2" t="s">
        <v>203</v>
      </c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5">
        <v>217</v>
      </c>
      <c r="R134" s="5">
        <v>108</v>
      </c>
      <c r="S134" s="5">
        <v>201</v>
      </c>
      <c r="T134" s="5">
        <v>14</v>
      </c>
      <c r="U134" s="5">
        <v>186</v>
      </c>
      <c r="V134" s="5">
        <v>85.71</v>
      </c>
      <c r="W134" s="5" t="s">
        <v>10</v>
      </c>
      <c r="X134" s="5"/>
      <c r="Y134" s="5" t="s">
        <v>13</v>
      </c>
      <c r="Z134" s="5"/>
      <c r="AA134" s="17">
        <f t="shared" si="17"/>
        <v>151.9</v>
      </c>
      <c r="AB134" s="25">
        <f t="shared" si="18"/>
        <v>152</v>
      </c>
      <c r="AC134" s="25">
        <f t="shared" si="19"/>
        <v>34</v>
      </c>
      <c r="AD134" s="25">
        <f t="shared" si="20"/>
        <v>6800</v>
      </c>
    </row>
    <row r="135" spans="1:30">
      <c r="A135" s="147"/>
      <c r="B135" s="45">
        <v>20</v>
      </c>
      <c r="C135" s="30">
        <v>120</v>
      </c>
      <c r="D135" s="2" t="s">
        <v>204</v>
      </c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5">
        <v>111</v>
      </c>
      <c r="R135" s="5">
        <v>55</v>
      </c>
      <c r="S135" s="5">
        <v>86</v>
      </c>
      <c r="T135" s="5" t="s">
        <v>10</v>
      </c>
      <c r="U135" s="5">
        <v>86</v>
      </c>
      <c r="V135" s="5">
        <v>77.48</v>
      </c>
      <c r="W135" s="5" t="s">
        <v>10</v>
      </c>
      <c r="X135" s="5"/>
      <c r="Y135" s="5" t="s">
        <v>13</v>
      </c>
      <c r="Z135" s="5"/>
      <c r="AA135" s="17">
        <f t="shared" si="17"/>
        <v>77.7</v>
      </c>
      <c r="AB135" s="25">
        <f t="shared" si="18"/>
        <v>78</v>
      </c>
      <c r="AC135" s="25">
        <f t="shared" si="19"/>
        <v>8</v>
      </c>
      <c r="AD135" s="25">
        <f t="shared" si="20"/>
        <v>1600</v>
      </c>
    </row>
    <row r="136" spans="1:30">
      <c r="A136" s="147"/>
      <c r="B136" s="45">
        <v>21</v>
      </c>
      <c r="C136" s="30">
        <v>121</v>
      </c>
      <c r="D136" s="2" t="s">
        <v>205</v>
      </c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5">
        <v>237</v>
      </c>
      <c r="R136" s="5">
        <v>118</v>
      </c>
      <c r="S136" s="5">
        <v>206</v>
      </c>
      <c r="T136" s="5">
        <v>12</v>
      </c>
      <c r="U136" s="5">
        <v>191</v>
      </c>
      <c r="V136" s="5">
        <v>80.59</v>
      </c>
      <c r="W136" s="5" t="s">
        <v>10</v>
      </c>
      <c r="X136" s="5"/>
      <c r="Y136" s="5" t="s">
        <v>221</v>
      </c>
      <c r="Z136" s="5"/>
      <c r="AA136" s="17">
        <f t="shared" si="17"/>
        <v>165.9</v>
      </c>
      <c r="AB136" s="25">
        <f t="shared" si="18"/>
        <v>166</v>
      </c>
      <c r="AC136" s="25">
        <f t="shared" si="19"/>
        <v>25</v>
      </c>
      <c r="AD136" s="25">
        <f t="shared" si="20"/>
        <v>5000</v>
      </c>
    </row>
    <row r="137" spans="1:30">
      <c r="A137" s="147"/>
      <c r="B137" s="45">
        <v>22</v>
      </c>
      <c r="C137" s="30">
        <v>122</v>
      </c>
      <c r="D137" s="2" t="s">
        <v>206</v>
      </c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5">
        <v>112</v>
      </c>
      <c r="R137" s="5">
        <v>56</v>
      </c>
      <c r="S137" s="5">
        <v>187</v>
      </c>
      <c r="T137" s="5">
        <v>58</v>
      </c>
      <c r="U137" s="5">
        <v>91</v>
      </c>
      <c r="V137" s="5">
        <v>81.25</v>
      </c>
      <c r="W137" s="5" t="s">
        <v>10</v>
      </c>
      <c r="X137" s="5"/>
      <c r="Y137" s="5" t="s">
        <v>222</v>
      </c>
      <c r="Z137" s="5"/>
      <c r="AA137" s="17">
        <f t="shared" si="17"/>
        <v>78.400000000000006</v>
      </c>
      <c r="AB137" s="25">
        <f t="shared" si="18"/>
        <v>79</v>
      </c>
      <c r="AC137" s="25">
        <f t="shared" si="19"/>
        <v>12</v>
      </c>
      <c r="AD137" s="25">
        <f t="shared" si="20"/>
        <v>2400</v>
      </c>
    </row>
    <row r="138" spans="1:30">
      <c r="A138" s="147"/>
      <c r="B138" s="45">
        <v>23</v>
      </c>
      <c r="C138" s="30">
        <v>123</v>
      </c>
      <c r="D138" s="2" t="s">
        <v>207</v>
      </c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5">
        <v>175</v>
      </c>
      <c r="R138" s="5">
        <v>87</v>
      </c>
      <c r="S138" s="5">
        <v>175</v>
      </c>
      <c r="T138" s="5" t="s">
        <v>10</v>
      </c>
      <c r="U138" s="5">
        <v>175</v>
      </c>
      <c r="V138" s="5">
        <v>100</v>
      </c>
      <c r="W138" s="5" t="s">
        <v>10</v>
      </c>
      <c r="X138" s="5"/>
      <c r="Y138" s="5" t="s">
        <v>13</v>
      </c>
      <c r="Z138" s="5"/>
      <c r="AA138" s="17">
        <f t="shared" si="17"/>
        <v>122.5</v>
      </c>
      <c r="AB138" s="25">
        <f t="shared" si="18"/>
        <v>123</v>
      </c>
      <c r="AC138" s="25">
        <f t="shared" si="19"/>
        <v>52</v>
      </c>
      <c r="AD138" s="25">
        <f t="shared" si="20"/>
        <v>10400</v>
      </c>
    </row>
    <row r="139" spans="1:30">
      <c r="A139" s="147"/>
      <c r="B139" s="45">
        <v>24</v>
      </c>
      <c r="C139" s="30">
        <v>124</v>
      </c>
      <c r="D139" s="2" t="s">
        <v>208</v>
      </c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5">
        <v>1329</v>
      </c>
      <c r="R139" s="5">
        <v>664</v>
      </c>
      <c r="S139" s="5">
        <v>1427</v>
      </c>
      <c r="T139" s="5">
        <v>36</v>
      </c>
      <c r="U139" s="5">
        <v>1390</v>
      </c>
      <c r="V139" s="5">
        <v>104.59</v>
      </c>
      <c r="W139" s="5" t="s">
        <v>10</v>
      </c>
      <c r="X139" s="5"/>
      <c r="Y139" s="5" t="s">
        <v>13</v>
      </c>
      <c r="Z139" s="5"/>
      <c r="AA139" s="17">
        <f t="shared" si="17"/>
        <v>930.3</v>
      </c>
      <c r="AB139" s="25">
        <f t="shared" si="18"/>
        <v>931</v>
      </c>
      <c r="AC139" s="25">
        <f t="shared" si="19"/>
        <v>459</v>
      </c>
      <c r="AD139" s="25">
        <f t="shared" si="20"/>
        <v>91800</v>
      </c>
    </row>
    <row r="140" spans="1:30">
      <c r="A140" s="147"/>
      <c r="B140" s="45">
        <v>25</v>
      </c>
      <c r="C140" s="30">
        <v>125</v>
      </c>
      <c r="D140" s="2" t="s">
        <v>209</v>
      </c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5">
        <v>148</v>
      </c>
      <c r="R140" s="5">
        <v>74</v>
      </c>
      <c r="S140" s="5">
        <v>130</v>
      </c>
      <c r="T140" s="5">
        <v>9</v>
      </c>
      <c r="U140" s="5">
        <v>121</v>
      </c>
      <c r="V140" s="5">
        <v>81.760000000000005</v>
      </c>
      <c r="W140" s="5" t="s">
        <v>10</v>
      </c>
      <c r="X140" s="5"/>
      <c r="Y140" s="5" t="s">
        <v>223</v>
      </c>
      <c r="Z140" s="5"/>
      <c r="AA140" s="17">
        <f t="shared" si="17"/>
        <v>103.6</v>
      </c>
      <c r="AB140" s="25">
        <f t="shared" si="18"/>
        <v>104</v>
      </c>
      <c r="AC140" s="25">
        <f t="shared" si="19"/>
        <v>17</v>
      </c>
      <c r="AD140" s="25">
        <f t="shared" si="20"/>
        <v>3400</v>
      </c>
    </row>
    <row r="141" spans="1:30">
      <c r="A141" s="148"/>
      <c r="B141" s="548" t="s">
        <v>86</v>
      </c>
      <c r="C141" s="549"/>
      <c r="D141" s="549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189">
        <f t="shared" ref="Q141:V141" si="21">SUM(Q116:Q140)</f>
        <v>9820</v>
      </c>
      <c r="R141" s="189">
        <f t="shared" si="21"/>
        <v>4903</v>
      </c>
      <c r="S141" s="189">
        <f t="shared" si="21"/>
        <v>10972</v>
      </c>
      <c r="T141" s="189">
        <f t="shared" si="21"/>
        <v>1692</v>
      </c>
      <c r="U141" s="189">
        <f t="shared" si="21"/>
        <v>8483</v>
      </c>
      <c r="V141" s="189">
        <f t="shared" si="21"/>
        <v>2171.56</v>
      </c>
      <c r="W141" s="189"/>
      <c r="X141" s="189"/>
      <c r="Y141" s="189"/>
      <c r="Z141" s="189"/>
      <c r="AA141" s="191">
        <f>SUM(AA116:AA140)</f>
        <v>6873.9999999999991</v>
      </c>
      <c r="AB141" s="189">
        <f>SUM(AB116:AB140)</f>
        <v>6884</v>
      </c>
      <c r="AC141" s="189">
        <f>SUM(AC116:AC140)</f>
        <v>1599</v>
      </c>
      <c r="AD141" s="189">
        <f>SUM(AD116:AD140)</f>
        <v>319800</v>
      </c>
    </row>
    <row r="142" spans="1:30">
      <c r="A142" s="147">
        <v>6</v>
      </c>
      <c r="B142" s="551" t="s">
        <v>1447</v>
      </c>
      <c r="C142" s="552"/>
      <c r="D142" s="552"/>
      <c r="E142" s="552"/>
      <c r="F142" s="552"/>
      <c r="G142" s="552"/>
      <c r="H142" s="552"/>
      <c r="I142" s="552"/>
      <c r="J142" s="552"/>
      <c r="K142" s="552"/>
      <c r="L142" s="552"/>
      <c r="M142" s="552"/>
      <c r="N142" s="552"/>
      <c r="O142" s="552"/>
      <c r="P142" s="552"/>
      <c r="Q142" s="552"/>
      <c r="R142" s="552"/>
      <c r="S142" s="552"/>
      <c r="T142" s="552"/>
      <c r="U142" s="552"/>
      <c r="V142" s="552"/>
      <c r="W142" s="552"/>
      <c r="X142" s="552"/>
      <c r="Y142" s="552"/>
      <c r="Z142" s="552"/>
      <c r="AA142" s="552"/>
      <c r="AB142" s="552"/>
      <c r="AC142" s="552"/>
      <c r="AD142" s="552"/>
    </row>
    <row r="143" spans="1:30">
      <c r="A143" s="146"/>
      <c r="B143" s="45">
        <v>1</v>
      </c>
      <c r="C143" s="30">
        <v>126</v>
      </c>
      <c r="D143" s="16" t="s">
        <v>225</v>
      </c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7">
        <v>582</v>
      </c>
      <c r="R143" s="27">
        <v>291</v>
      </c>
      <c r="S143" s="27">
        <v>612</v>
      </c>
      <c r="T143" s="27">
        <v>32</v>
      </c>
      <c r="U143" s="27">
        <v>580</v>
      </c>
      <c r="V143" s="16">
        <v>99.66</v>
      </c>
      <c r="W143" s="16" t="s">
        <v>10</v>
      </c>
      <c r="X143" s="16"/>
      <c r="Y143" s="16" t="s">
        <v>13</v>
      </c>
      <c r="Z143" s="16"/>
      <c r="AA143" s="18">
        <f t="shared" ref="AA143:AA163" si="22">Q143*70/100</f>
        <v>407.4</v>
      </c>
      <c r="AB143" s="27">
        <f>ROUNDUP(AA143,0)</f>
        <v>408</v>
      </c>
      <c r="AC143" s="27">
        <f>U143-AB143</f>
        <v>172</v>
      </c>
      <c r="AD143" s="27">
        <f>AC143*200</f>
        <v>34400</v>
      </c>
    </row>
    <row r="144" spans="1:30">
      <c r="A144" s="147"/>
      <c r="B144" s="45">
        <v>2</v>
      </c>
      <c r="C144" s="30">
        <v>127</v>
      </c>
      <c r="D144" s="16" t="s">
        <v>226</v>
      </c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7">
        <v>709</v>
      </c>
      <c r="R144" s="27">
        <v>354</v>
      </c>
      <c r="S144" s="27">
        <v>982</v>
      </c>
      <c r="T144" s="27">
        <v>235</v>
      </c>
      <c r="U144" s="27">
        <v>520</v>
      </c>
      <c r="V144" s="16">
        <v>73.34</v>
      </c>
      <c r="W144" s="16" t="s">
        <v>10</v>
      </c>
      <c r="X144" s="16"/>
      <c r="Y144" s="16" t="s">
        <v>246</v>
      </c>
      <c r="Z144" s="2"/>
      <c r="AA144" s="17">
        <f t="shared" si="22"/>
        <v>496.3</v>
      </c>
      <c r="AB144" s="5">
        <f t="shared" ref="AB144:AB163" si="23">ROUNDUP(AA144,0)</f>
        <v>497</v>
      </c>
      <c r="AC144" s="5">
        <f t="shared" ref="AC144:AC163" si="24">U144-AB144</f>
        <v>23</v>
      </c>
      <c r="AD144" s="5">
        <f t="shared" ref="AD144:AD163" si="25">AC144*200</f>
        <v>4600</v>
      </c>
    </row>
    <row r="145" spans="1:30">
      <c r="A145" s="147"/>
      <c r="B145" s="45">
        <v>3</v>
      </c>
      <c r="C145" s="30">
        <v>128</v>
      </c>
      <c r="D145" s="16" t="s">
        <v>227</v>
      </c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7">
        <v>295</v>
      </c>
      <c r="R145" s="27">
        <v>147</v>
      </c>
      <c r="S145" s="27">
        <v>298</v>
      </c>
      <c r="T145" s="27">
        <v>82</v>
      </c>
      <c r="U145" s="27">
        <v>211</v>
      </c>
      <c r="V145" s="16">
        <v>71.53</v>
      </c>
      <c r="W145" s="16" t="s">
        <v>10</v>
      </c>
      <c r="X145" s="16"/>
      <c r="Y145" s="16" t="s">
        <v>13</v>
      </c>
      <c r="Z145" s="2"/>
      <c r="AA145" s="17">
        <f t="shared" si="22"/>
        <v>206.5</v>
      </c>
      <c r="AB145" s="5">
        <f t="shared" si="23"/>
        <v>207</v>
      </c>
      <c r="AC145" s="5">
        <f t="shared" si="24"/>
        <v>4</v>
      </c>
      <c r="AD145" s="5">
        <f t="shared" si="25"/>
        <v>800</v>
      </c>
    </row>
    <row r="146" spans="1:30">
      <c r="A146" s="147"/>
      <c r="B146" s="45">
        <v>4</v>
      </c>
      <c r="C146" s="30">
        <v>129</v>
      </c>
      <c r="D146" s="16" t="s">
        <v>228</v>
      </c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7">
        <v>158</v>
      </c>
      <c r="R146" s="27">
        <v>79</v>
      </c>
      <c r="S146" s="27">
        <v>127</v>
      </c>
      <c r="T146" s="27">
        <v>12</v>
      </c>
      <c r="U146" s="27">
        <v>114</v>
      </c>
      <c r="V146" s="16">
        <v>72.150000000000006</v>
      </c>
      <c r="W146" s="16" t="s">
        <v>10</v>
      </c>
      <c r="X146" s="16"/>
      <c r="Y146" s="16" t="s">
        <v>247</v>
      </c>
      <c r="Z146" s="2"/>
      <c r="AA146" s="17">
        <f t="shared" si="22"/>
        <v>110.6</v>
      </c>
      <c r="AB146" s="5">
        <f t="shared" si="23"/>
        <v>111</v>
      </c>
      <c r="AC146" s="5">
        <f t="shared" si="24"/>
        <v>3</v>
      </c>
      <c r="AD146" s="5">
        <f t="shared" si="25"/>
        <v>600</v>
      </c>
    </row>
    <row r="147" spans="1:30">
      <c r="A147" s="147"/>
      <c r="B147" s="45">
        <v>5</v>
      </c>
      <c r="C147" s="30">
        <v>130</v>
      </c>
      <c r="D147" s="16" t="s">
        <v>229</v>
      </c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7">
        <v>485</v>
      </c>
      <c r="R147" s="27">
        <v>242</v>
      </c>
      <c r="S147" s="27">
        <v>513</v>
      </c>
      <c r="T147" s="27">
        <v>4</v>
      </c>
      <c r="U147" s="27">
        <v>509</v>
      </c>
      <c r="V147" s="16">
        <v>104.95</v>
      </c>
      <c r="W147" s="16" t="s">
        <v>10</v>
      </c>
      <c r="X147" s="16"/>
      <c r="Y147" s="16" t="s">
        <v>248</v>
      </c>
      <c r="Z147" s="2"/>
      <c r="AA147" s="17">
        <f t="shared" si="22"/>
        <v>339.5</v>
      </c>
      <c r="AB147" s="5">
        <f t="shared" si="23"/>
        <v>340</v>
      </c>
      <c r="AC147" s="5">
        <f t="shared" si="24"/>
        <v>169</v>
      </c>
      <c r="AD147" s="5">
        <f t="shared" si="25"/>
        <v>33800</v>
      </c>
    </row>
    <row r="148" spans="1:30">
      <c r="A148" s="147"/>
      <c r="B148" s="45">
        <v>6</v>
      </c>
      <c r="C148" s="30">
        <v>131</v>
      </c>
      <c r="D148" s="16" t="s">
        <v>230</v>
      </c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7">
        <v>346</v>
      </c>
      <c r="R148" s="27">
        <v>173</v>
      </c>
      <c r="S148" s="27">
        <v>275</v>
      </c>
      <c r="T148" s="27">
        <v>2</v>
      </c>
      <c r="U148" s="27">
        <v>273</v>
      </c>
      <c r="V148" s="16">
        <v>78.900000000000006</v>
      </c>
      <c r="W148" s="16" t="s">
        <v>10</v>
      </c>
      <c r="X148" s="16"/>
      <c r="Y148" s="16" t="s">
        <v>13</v>
      </c>
      <c r="Z148" s="2"/>
      <c r="AA148" s="17">
        <f t="shared" si="22"/>
        <v>242.2</v>
      </c>
      <c r="AB148" s="5">
        <f t="shared" si="23"/>
        <v>243</v>
      </c>
      <c r="AC148" s="5">
        <f t="shared" si="24"/>
        <v>30</v>
      </c>
      <c r="AD148" s="5">
        <f t="shared" si="25"/>
        <v>6000</v>
      </c>
    </row>
    <row r="149" spans="1:30">
      <c r="A149" s="147"/>
      <c r="B149" s="45">
        <v>7</v>
      </c>
      <c r="C149" s="30">
        <v>132</v>
      </c>
      <c r="D149" s="16" t="s">
        <v>231</v>
      </c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7">
        <v>577</v>
      </c>
      <c r="R149" s="27">
        <v>288</v>
      </c>
      <c r="S149" s="27">
        <v>528</v>
      </c>
      <c r="T149" s="27">
        <v>56</v>
      </c>
      <c r="U149" s="27">
        <v>467</v>
      </c>
      <c r="V149" s="16">
        <v>80.94</v>
      </c>
      <c r="W149" s="16" t="s">
        <v>10</v>
      </c>
      <c r="X149" s="16"/>
      <c r="Y149" s="29" t="s">
        <v>249</v>
      </c>
      <c r="Z149" s="2"/>
      <c r="AA149" s="17">
        <f t="shared" si="22"/>
        <v>403.9</v>
      </c>
      <c r="AB149" s="5">
        <f t="shared" si="23"/>
        <v>404</v>
      </c>
      <c r="AC149" s="5">
        <f t="shared" si="24"/>
        <v>63</v>
      </c>
      <c r="AD149" s="5">
        <f t="shared" si="25"/>
        <v>12600</v>
      </c>
    </row>
    <row r="150" spans="1:30">
      <c r="A150" s="147"/>
      <c r="B150" s="45">
        <v>8</v>
      </c>
      <c r="C150" s="30">
        <v>133</v>
      </c>
      <c r="D150" s="16" t="s">
        <v>232</v>
      </c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7">
        <v>100</v>
      </c>
      <c r="R150" s="27">
        <v>50</v>
      </c>
      <c r="S150" s="27">
        <v>115</v>
      </c>
      <c r="T150" s="27">
        <v>14</v>
      </c>
      <c r="U150" s="27">
        <v>101</v>
      </c>
      <c r="V150" s="16">
        <v>101</v>
      </c>
      <c r="W150" s="16" t="s">
        <v>10</v>
      </c>
      <c r="X150" s="16"/>
      <c r="Y150" s="29" t="s">
        <v>250</v>
      </c>
      <c r="Z150" s="2"/>
      <c r="AA150" s="17">
        <f t="shared" si="22"/>
        <v>70</v>
      </c>
      <c r="AB150" s="5">
        <f t="shared" si="23"/>
        <v>70</v>
      </c>
      <c r="AC150" s="5">
        <f t="shared" si="24"/>
        <v>31</v>
      </c>
      <c r="AD150" s="5">
        <f t="shared" si="25"/>
        <v>6200</v>
      </c>
    </row>
    <row r="151" spans="1:30">
      <c r="A151" s="147"/>
      <c r="B151" s="45">
        <v>9</v>
      </c>
      <c r="C151" s="30">
        <v>134</v>
      </c>
      <c r="D151" s="16" t="s">
        <v>233</v>
      </c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7">
        <v>136</v>
      </c>
      <c r="R151" s="27">
        <v>68</v>
      </c>
      <c r="S151" s="27">
        <v>100</v>
      </c>
      <c r="T151" s="27" t="s">
        <v>10</v>
      </c>
      <c r="U151" s="27">
        <v>100</v>
      </c>
      <c r="V151" s="16">
        <v>73.53</v>
      </c>
      <c r="W151" s="16" t="s">
        <v>10</v>
      </c>
      <c r="X151" s="16"/>
      <c r="Y151" s="16" t="s">
        <v>251</v>
      </c>
      <c r="Z151" s="2"/>
      <c r="AA151" s="17">
        <f t="shared" si="22"/>
        <v>95.2</v>
      </c>
      <c r="AB151" s="5">
        <f t="shared" si="23"/>
        <v>96</v>
      </c>
      <c r="AC151" s="5">
        <f t="shared" si="24"/>
        <v>4</v>
      </c>
      <c r="AD151" s="5">
        <f t="shared" si="25"/>
        <v>800</v>
      </c>
    </row>
    <row r="152" spans="1:30">
      <c r="A152" s="147"/>
      <c r="B152" s="45">
        <v>10</v>
      </c>
      <c r="C152" s="30">
        <v>135</v>
      </c>
      <c r="D152" s="16" t="s">
        <v>234</v>
      </c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7">
        <v>311</v>
      </c>
      <c r="R152" s="27">
        <v>155</v>
      </c>
      <c r="S152" s="27">
        <v>238</v>
      </c>
      <c r="T152" s="27" t="s">
        <v>10</v>
      </c>
      <c r="U152" s="27">
        <v>238</v>
      </c>
      <c r="V152" s="16">
        <v>76.53</v>
      </c>
      <c r="W152" s="16" t="s">
        <v>10</v>
      </c>
      <c r="X152" s="16"/>
      <c r="Y152" s="16" t="s">
        <v>252</v>
      </c>
      <c r="Z152" s="2"/>
      <c r="AA152" s="17">
        <f t="shared" si="22"/>
        <v>217.7</v>
      </c>
      <c r="AB152" s="5">
        <f t="shared" si="23"/>
        <v>218</v>
      </c>
      <c r="AC152" s="5">
        <f t="shared" si="24"/>
        <v>20</v>
      </c>
      <c r="AD152" s="5">
        <f t="shared" si="25"/>
        <v>4000</v>
      </c>
    </row>
    <row r="153" spans="1:30">
      <c r="A153" s="147"/>
      <c r="B153" s="45">
        <v>11</v>
      </c>
      <c r="C153" s="30">
        <v>136</v>
      </c>
      <c r="D153" s="16" t="s">
        <v>235</v>
      </c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7">
        <v>312</v>
      </c>
      <c r="R153" s="27">
        <v>156</v>
      </c>
      <c r="S153" s="27">
        <v>280</v>
      </c>
      <c r="T153" s="27" t="s">
        <v>10</v>
      </c>
      <c r="U153" s="27">
        <v>280</v>
      </c>
      <c r="V153" s="16">
        <v>89.74</v>
      </c>
      <c r="W153" s="16" t="s">
        <v>10</v>
      </c>
      <c r="X153" s="16"/>
      <c r="Y153" s="16" t="s">
        <v>13</v>
      </c>
      <c r="Z153" s="2"/>
      <c r="AA153" s="17">
        <f t="shared" si="22"/>
        <v>218.4</v>
      </c>
      <c r="AB153" s="5">
        <f t="shared" si="23"/>
        <v>219</v>
      </c>
      <c r="AC153" s="5">
        <f t="shared" si="24"/>
        <v>61</v>
      </c>
      <c r="AD153" s="5">
        <f t="shared" si="25"/>
        <v>12200</v>
      </c>
    </row>
    <row r="154" spans="1:30">
      <c r="A154" s="147"/>
      <c r="B154" s="45">
        <v>12</v>
      </c>
      <c r="C154" s="30">
        <v>137</v>
      </c>
      <c r="D154" s="16" t="s">
        <v>236</v>
      </c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7">
        <v>153</v>
      </c>
      <c r="R154" s="27">
        <v>76</v>
      </c>
      <c r="S154" s="27">
        <v>119</v>
      </c>
      <c r="T154" s="27">
        <v>1</v>
      </c>
      <c r="U154" s="27">
        <v>118</v>
      </c>
      <c r="V154" s="16">
        <v>77.12</v>
      </c>
      <c r="W154" s="16" t="s">
        <v>10</v>
      </c>
      <c r="X154" s="16"/>
      <c r="Y154" s="16" t="s">
        <v>13</v>
      </c>
      <c r="Z154" s="2"/>
      <c r="AA154" s="17">
        <f t="shared" si="22"/>
        <v>107.1</v>
      </c>
      <c r="AB154" s="5">
        <f t="shared" si="23"/>
        <v>108</v>
      </c>
      <c r="AC154" s="5">
        <f t="shared" si="24"/>
        <v>10</v>
      </c>
      <c r="AD154" s="5">
        <f t="shared" si="25"/>
        <v>2000</v>
      </c>
    </row>
    <row r="155" spans="1:30">
      <c r="A155" s="147"/>
      <c r="B155" s="45">
        <v>13</v>
      </c>
      <c r="C155" s="30">
        <v>138</v>
      </c>
      <c r="D155" s="16" t="s">
        <v>237</v>
      </c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7">
        <v>233</v>
      </c>
      <c r="R155" s="27">
        <v>116</v>
      </c>
      <c r="S155" s="16">
        <v>196</v>
      </c>
      <c r="T155" s="16" t="s">
        <v>10</v>
      </c>
      <c r="U155" s="27">
        <v>196</v>
      </c>
      <c r="V155" s="16">
        <v>84.12</v>
      </c>
      <c r="W155" s="16" t="s">
        <v>10</v>
      </c>
      <c r="X155" s="16"/>
      <c r="Y155" s="29" t="s">
        <v>253</v>
      </c>
      <c r="Z155" s="2"/>
      <c r="AA155" s="17">
        <f t="shared" si="22"/>
        <v>163.1</v>
      </c>
      <c r="AB155" s="5">
        <f t="shared" si="23"/>
        <v>164</v>
      </c>
      <c r="AC155" s="5">
        <f t="shared" si="24"/>
        <v>32</v>
      </c>
      <c r="AD155" s="5">
        <f t="shared" si="25"/>
        <v>6400</v>
      </c>
    </row>
    <row r="156" spans="1:30">
      <c r="A156" s="147"/>
      <c r="B156" s="45">
        <v>14</v>
      </c>
      <c r="C156" s="30">
        <v>139</v>
      </c>
      <c r="D156" s="16" t="s">
        <v>238</v>
      </c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7">
        <v>307</v>
      </c>
      <c r="R156" s="27">
        <v>153</v>
      </c>
      <c r="S156" s="16">
        <v>560</v>
      </c>
      <c r="T156" s="16">
        <v>160</v>
      </c>
      <c r="U156" s="27">
        <v>295</v>
      </c>
      <c r="V156" s="16">
        <v>96.09</v>
      </c>
      <c r="W156" s="16" t="s">
        <v>10</v>
      </c>
      <c r="X156" s="16"/>
      <c r="Y156" s="29" t="s">
        <v>254</v>
      </c>
      <c r="Z156" s="2"/>
      <c r="AA156" s="17">
        <f t="shared" si="22"/>
        <v>214.9</v>
      </c>
      <c r="AB156" s="5">
        <f t="shared" si="23"/>
        <v>215</v>
      </c>
      <c r="AC156" s="5">
        <f t="shared" si="24"/>
        <v>80</v>
      </c>
      <c r="AD156" s="5">
        <f t="shared" si="25"/>
        <v>16000</v>
      </c>
    </row>
    <row r="157" spans="1:30">
      <c r="A157" s="147"/>
      <c r="B157" s="45">
        <v>15</v>
      </c>
      <c r="C157" s="30">
        <v>140</v>
      </c>
      <c r="D157" s="16" t="s">
        <v>239</v>
      </c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7">
        <v>148</v>
      </c>
      <c r="R157" s="27">
        <v>74</v>
      </c>
      <c r="S157" s="16">
        <v>126</v>
      </c>
      <c r="T157" s="16">
        <v>3</v>
      </c>
      <c r="U157" s="27">
        <v>123</v>
      </c>
      <c r="V157" s="16">
        <v>83.11</v>
      </c>
      <c r="W157" s="16" t="s">
        <v>10</v>
      </c>
      <c r="X157" s="16"/>
      <c r="Y157" s="29" t="s">
        <v>255</v>
      </c>
      <c r="Z157" s="2"/>
      <c r="AA157" s="17">
        <f t="shared" si="22"/>
        <v>103.6</v>
      </c>
      <c r="AB157" s="5">
        <f t="shared" si="23"/>
        <v>104</v>
      </c>
      <c r="AC157" s="5">
        <f t="shared" si="24"/>
        <v>19</v>
      </c>
      <c r="AD157" s="5">
        <f t="shared" si="25"/>
        <v>3800</v>
      </c>
    </row>
    <row r="158" spans="1:30">
      <c r="A158" s="147"/>
      <c r="B158" s="45">
        <v>16</v>
      </c>
      <c r="C158" s="30">
        <v>141</v>
      </c>
      <c r="D158" s="16" t="s">
        <v>240</v>
      </c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7">
        <v>162</v>
      </c>
      <c r="R158" s="27">
        <v>81</v>
      </c>
      <c r="S158" s="16">
        <v>446</v>
      </c>
      <c r="T158" s="16">
        <v>179</v>
      </c>
      <c r="U158" s="27">
        <v>185</v>
      </c>
      <c r="V158" s="16">
        <v>114.2</v>
      </c>
      <c r="W158" s="16" t="s">
        <v>10</v>
      </c>
      <c r="X158" s="16"/>
      <c r="Y158" s="29" t="s">
        <v>256</v>
      </c>
      <c r="Z158" s="2"/>
      <c r="AA158" s="17">
        <f t="shared" si="22"/>
        <v>113.4</v>
      </c>
      <c r="AB158" s="5">
        <f t="shared" si="23"/>
        <v>114</v>
      </c>
      <c r="AC158" s="5">
        <f t="shared" si="24"/>
        <v>71</v>
      </c>
      <c r="AD158" s="5">
        <f t="shared" si="25"/>
        <v>14200</v>
      </c>
    </row>
    <row r="159" spans="1:30">
      <c r="A159" s="147"/>
      <c r="B159" s="45">
        <v>17</v>
      </c>
      <c r="C159" s="30">
        <v>142</v>
      </c>
      <c r="D159" s="16" t="s">
        <v>241</v>
      </c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7">
        <v>287</v>
      </c>
      <c r="R159" s="27">
        <v>143</v>
      </c>
      <c r="S159" s="16">
        <v>214</v>
      </c>
      <c r="T159" s="16" t="s">
        <v>10</v>
      </c>
      <c r="U159" s="27">
        <v>214</v>
      </c>
      <c r="V159" s="16">
        <v>74.56</v>
      </c>
      <c r="W159" s="16" t="s">
        <v>10</v>
      </c>
      <c r="X159" s="16"/>
      <c r="Y159" s="29" t="s">
        <v>257</v>
      </c>
      <c r="Z159" s="2"/>
      <c r="AA159" s="17">
        <f t="shared" si="22"/>
        <v>200.9</v>
      </c>
      <c r="AB159" s="5">
        <f t="shared" si="23"/>
        <v>201</v>
      </c>
      <c r="AC159" s="5">
        <f t="shared" si="24"/>
        <v>13</v>
      </c>
      <c r="AD159" s="5">
        <f t="shared" si="25"/>
        <v>2600</v>
      </c>
    </row>
    <row r="160" spans="1:30">
      <c r="A160" s="147"/>
      <c r="B160" s="45">
        <v>18</v>
      </c>
      <c r="C160" s="30">
        <v>143</v>
      </c>
      <c r="D160" s="16" t="s">
        <v>242</v>
      </c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7">
        <v>421</v>
      </c>
      <c r="R160" s="27">
        <v>210</v>
      </c>
      <c r="S160" s="16">
        <v>738</v>
      </c>
      <c r="T160" s="16">
        <v>321</v>
      </c>
      <c r="U160" s="27">
        <v>406</v>
      </c>
      <c r="V160" s="16">
        <v>96.44</v>
      </c>
      <c r="W160" s="16" t="s">
        <v>10</v>
      </c>
      <c r="X160" s="16"/>
      <c r="Y160" s="29" t="s">
        <v>258</v>
      </c>
      <c r="Z160" s="2"/>
      <c r="AA160" s="17">
        <f t="shared" si="22"/>
        <v>294.7</v>
      </c>
      <c r="AB160" s="5">
        <f t="shared" si="23"/>
        <v>295</v>
      </c>
      <c r="AC160" s="5">
        <f t="shared" si="24"/>
        <v>111</v>
      </c>
      <c r="AD160" s="5">
        <f t="shared" si="25"/>
        <v>22200</v>
      </c>
    </row>
    <row r="161" spans="1:30">
      <c r="A161" s="147"/>
      <c r="B161" s="45">
        <v>19</v>
      </c>
      <c r="C161" s="30">
        <v>144</v>
      </c>
      <c r="D161" s="16" t="s">
        <v>243</v>
      </c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7">
        <v>149</v>
      </c>
      <c r="R161" s="27">
        <v>74</v>
      </c>
      <c r="S161" s="16">
        <v>150</v>
      </c>
      <c r="T161" s="16" t="s">
        <v>10</v>
      </c>
      <c r="U161" s="27">
        <v>150</v>
      </c>
      <c r="V161" s="16">
        <v>100.67</v>
      </c>
      <c r="W161" s="16" t="s">
        <v>10</v>
      </c>
      <c r="X161" s="16"/>
      <c r="Y161" s="29" t="s">
        <v>259</v>
      </c>
      <c r="Z161" s="2"/>
      <c r="AA161" s="17">
        <f t="shared" si="22"/>
        <v>104.3</v>
      </c>
      <c r="AB161" s="5">
        <f t="shared" si="23"/>
        <v>105</v>
      </c>
      <c r="AC161" s="5">
        <f t="shared" si="24"/>
        <v>45</v>
      </c>
      <c r="AD161" s="5">
        <f t="shared" si="25"/>
        <v>9000</v>
      </c>
    </row>
    <row r="162" spans="1:30">
      <c r="A162" s="147"/>
      <c r="B162" s="45">
        <v>20</v>
      </c>
      <c r="C162" s="30">
        <v>145</v>
      </c>
      <c r="D162" s="16" t="s">
        <v>244</v>
      </c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7">
        <v>151</v>
      </c>
      <c r="R162" s="27">
        <v>75</v>
      </c>
      <c r="S162" s="16">
        <v>335</v>
      </c>
      <c r="T162" s="16">
        <v>112</v>
      </c>
      <c r="U162" s="27">
        <v>159</v>
      </c>
      <c r="V162" s="16">
        <v>105.3</v>
      </c>
      <c r="W162" s="16" t="s">
        <v>10</v>
      </c>
      <c r="X162" s="16"/>
      <c r="Y162" s="29" t="s">
        <v>260</v>
      </c>
      <c r="Z162" s="2"/>
      <c r="AA162" s="17">
        <f t="shared" si="22"/>
        <v>105.7</v>
      </c>
      <c r="AB162" s="5">
        <f t="shared" si="23"/>
        <v>106</v>
      </c>
      <c r="AC162" s="5">
        <f t="shared" si="24"/>
        <v>53</v>
      </c>
      <c r="AD162" s="5">
        <f t="shared" si="25"/>
        <v>10600</v>
      </c>
    </row>
    <row r="163" spans="1:30">
      <c r="A163" s="147"/>
      <c r="B163" s="45">
        <v>21</v>
      </c>
      <c r="C163" s="30">
        <v>146</v>
      </c>
      <c r="D163" s="16" t="s">
        <v>245</v>
      </c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7">
        <v>107</v>
      </c>
      <c r="R163" s="27">
        <v>53</v>
      </c>
      <c r="S163" s="16">
        <v>97</v>
      </c>
      <c r="T163" s="16">
        <v>18</v>
      </c>
      <c r="U163" s="27">
        <v>78</v>
      </c>
      <c r="V163" s="16">
        <v>72.900000000000006</v>
      </c>
      <c r="W163" s="16" t="s">
        <v>10</v>
      </c>
      <c r="X163" s="16"/>
      <c r="Y163" s="29" t="s">
        <v>261</v>
      </c>
      <c r="Z163" s="2"/>
      <c r="AA163" s="17">
        <f t="shared" si="22"/>
        <v>74.900000000000006</v>
      </c>
      <c r="AB163" s="5">
        <f t="shared" si="23"/>
        <v>75</v>
      </c>
      <c r="AC163" s="5">
        <f t="shared" si="24"/>
        <v>3</v>
      </c>
      <c r="AD163" s="5">
        <f t="shared" si="25"/>
        <v>600</v>
      </c>
    </row>
    <row r="164" spans="1:30">
      <c r="A164" s="148"/>
      <c r="B164" s="548" t="s">
        <v>86</v>
      </c>
      <c r="C164" s="549"/>
      <c r="D164" s="549"/>
      <c r="E164" s="44"/>
      <c r="F164" s="44"/>
      <c r="G164" s="44"/>
      <c r="H164" s="44"/>
      <c r="I164" s="44"/>
      <c r="J164" s="44"/>
      <c r="K164" s="44"/>
      <c r="L164" s="44"/>
      <c r="M164" s="44"/>
      <c r="N164" s="44"/>
      <c r="O164" s="44"/>
      <c r="P164" s="44"/>
      <c r="Q164" s="189">
        <f t="shared" ref="Q164:V164" si="26">SUM(Q143:Q163)</f>
        <v>6129</v>
      </c>
      <c r="R164" s="189">
        <f t="shared" si="26"/>
        <v>3058</v>
      </c>
      <c r="S164" s="192">
        <f t="shared" si="26"/>
        <v>7049</v>
      </c>
      <c r="T164" s="192">
        <f t="shared" si="26"/>
        <v>1231</v>
      </c>
      <c r="U164" s="189">
        <f t="shared" si="26"/>
        <v>5317</v>
      </c>
      <c r="V164" s="190">
        <f t="shared" si="26"/>
        <v>1826.78</v>
      </c>
      <c r="W164" s="190"/>
      <c r="X164" s="190"/>
      <c r="Y164" s="190"/>
      <c r="Z164" s="190"/>
      <c r="AA164" s="191">
        <f>SUM(AA143:AA163)</f>
        <v>4290.2999999999993</v>
      </c>
      <c r="AB164" s="189">
        <f>SUM(AB143:AB163)</f>
        <v>4300</v>
      </c>
      <c r="AC164" s="189">
        <f>SUM(AC143:AC163)</f>
        <v>1017</v>
      </c>
      <c r="AD164" s="189">
        <f>SUM(AD143:AD163)</f>
        <v>203400</v>
      </c>
    </row>
    <row r="165" spans="1:30">
      <c r="A165" s="147">
        <v>7</v>
      </c>
      <c r="B165" s="551" t="s">
        <v>1456</v>
      </c>
      <c r="C165" s="552"/>
      <c r="D165" s="552"/>
      <c r="E165" s="570"/>
      <c r="F165" s="570"/>
      <c r="G165" s="570"/>
      <c r="H165" s="570"/>
      <c r="I165" s="570"/>
      <c r="J165" s="570"/>
      <c r="K165" s="570"/>
      <c r="L165" s="570"/>
      <c r="M165" s="570"/>
      <c r="N165" s="570"/>
      <c r="O165" s="570"/>
      <c r="P165" s="570"/>
      <c r="Q165" s="552"/>
      <c r="R165" s="552"/>
      <c r="S165" s="570"/>
      <c r="T165" s="570"/>
      <c r="U165" s="552"/>
      <c r="V165" s="570"/>
      <c r="W165" s="570"/>
      <c r="X165" s="570"/>
      <c r="Y165" s="570"/>
      <c r="Z165" s="570"/>
      <c r="AA165" s="552"/>
      <c r="AB165" s="552"/>
      <c r="AC165" s="552"/>
      <c r="AD165" s="552"/>
    </row>
    <row r="166" spans="1:30">
      <c r="A166" s="146"/>
      <c r="B166" s="45">
        <v>1</v>
      </c>
      <c r="C166" s="30">
        <v>147</v>
      </c>
      <c r="D166" s="2" t="s">
        <v>264</v>
      </c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5">
        <v>137</v>
      </c>
      <c r="R166" s="5">
        <v>68</v>
      </c>
      <c r="S166" s="2">
        <v>127</v>
      </c>
      <c r="T166" s="2">
        <v>1</v>
      </c>
      <c r="U166" s="5">
        <v>126</v>
      </c>
      <c r="V166" s="2">
        <v>91.97</v>
      </c>
      <c r="W166" s="2" t="s">
        <v>10</v>
      </c>
      <c r="X166" s="2"/>
      <c r="Y166" s="2" t="s">
        <v>273</v>
      </c>
      <c r="Z166" s="2"/>
      <c r="AA166" s="17">
        <f t="shared" ref="AA166:AA173" si="27">Q166*70/100</f>
        <v>95.9</v>
      </c>
      <c r="AB166" s="5">
        <f>ROUNDUP(AA166,0)</f>
        <v>96</v>
      </c>
      <c r="AC166" s="5">
        <f>U166-AB166</f>
        <v>30</v>
      </c>
      <c r="AD166" s="5">
        <f>AC166*200</f>
        <v>6000</v>
      </c>
    </row>
    <row r="167" spans="1:30">
      <c r="A167" s="147"/>
      <c r="B167" s="45">
        <v>2</v>
      </c>
      <c r="C167" s="30">
        <v>148</v>
      </c>
      <c r="D167" s="2" t="s">
        <v>265</v>
      </c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5">
        <v>112</v>
      </c>
      <c r="R167" s="5">
        <v>56</v>
      </c>
      <c r="S167" s="2">
        <v>112</v>
      </c>
      <c r="T167" s="2">
        <v>9</v>
      </c>
      <c r="U167" s="5">
        <v>103</v>
      </c>
      <c r="V167" s="2">
        <v>91.96</v>
      </c>
      <c r="W167" s="2" t="s">
        <v>10</v>
      </c>
      <c r="X167" s="2"/>
      <c r="Y167" s="2" t="s">
        <v>274</v>
      </c>
      <c r="Z167" s="2"/>
      <c r="AA167" s="17">
        <f t="shared" si="27"/>
        <v>78.400000000000006</v>
      </c>
      <c r="AB167" s="5">
        <f t="shared" ref="AB167:AB173" si="28">ROUNDUP(AA167,0)</f>
        <v>79</v>
      </c>
      <c r="AC167" s="5">
        <f t="shared" ref="AC167:AC173" si="29">U167-AB167</f>
        <v>24</v>
      </c>
      <c r="AD167" s="5">
        <f t="shared" ref="AD167:AD173" si="30">AC167*200</f>
        <v>4800</v>
      </c>
    </row>
    <row r="168" spans="1:30">
      <c r="A168" s="147"/>
      <c r="B168" s="45">
        <v>3</v>
      </c>
      <c r="C168" s="30">
        <v>149</v>
      </c>
      <c r="D168" s="2" t="s">
        <v>266</v>
      </c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5">
        <v>185</v>
      </c>
      <c r="R168" s="5">
        <v>92</v>
      </c>
      <c r="S168" s="2">
        <v>143</v>
      </c>
      <c r="T168" s="2">
        <v>2</v>
      </c>
      <c r="U168" s="5">
        <v>141</v>
      </c>
      <c r="V168" s="2">
        <v>76.22</v>
      </c>
      <c r="W168" s="2" t="s">
        <v>10</v>
      </c>
      <c r="X168" s="2"/>
      <c r="Y168" s="2" t="s">
        <v>13</v>
      </c>
      <c r="Z168" s="2"/>
      <c r="AA168" s="17">
        <f t="shared" si="27"/>
        <v>129.5</v>
      </c>
      <c r="AB168" s="5">
        <f t="shared" si="28"/>
        <v>130</v>
      </c>
      <c r="AC168" s="5">
        <f t="shared" si="29"/>
        <v>11</v>
      </c>
      <c r="AD168" s="5">
        <f t="shared" si="30"/>
        <v>2200</v>
      </c>
    </row>
    <row r="169" spans="1:30">
      <c r="A169" s="147"/>
      <c r="B169" s="45">
        <v>4</v>
      </c>
      <c r="C169" s="30">
        <v>150</v>
      </c>
      <c r="D169" s="2" t="s">
        <v>267</v>
      </c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5">
        <v>235</v>
      </c>
      <c r="R169" s="5">
        <v>117</v>
      </c>
      <c r="S169" s="2">
        <v>188</v>
      </c>
      <c r="T169" s="2">
        <v>13</v>
      </c>
      <c r="U169" s="5">
        <v>175</v>
      </c>
      <c r="V169" s="2">
        <v>74.47</v>
      </c>
      <c r="W169" s="2" t="s">
        <v>10</v>
      </c>
      <c r="X169" s="2"/>
      <c r="Y169" s="2" t="s">
        <v>275</v>
      </c>
      <c r="Z169" s="2"/>
      <c r="AA169" s="17">
        <f t="shared" si="27"/>
        <v>164.5</v>
      </c>
      <c r="AB169" s="5">
        <f t="shared" si="28"/>
        <v>165</v>
      </c>
      <c r="AC169" s="5">
        <f t="shared" si="29"/>
        <v>10</v>
      </c>
      <c r="AD169" s="5">
        <f t="shared" si="30"/>
        <v>2000</v>
      </c>
    </row>
    <row r="170" spans="1:30">
      <c r="A170" s="147"/>
      <c r="B170" s="45">
        <v>5</v>
      </c>
      <c r="C170" s="30">
        <v>151</v>
      </c>
      <c r="D170" s="2" t="s">
        <v>268</v>
      </c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5">
        <v>127</v>
      </c>
      <c r="R170" s="5">
        <v>63</v>
      </c>
      <c r="S170" s="2">
        <v>152</v>
      </c>
      <c r="T170" s="2">
        <v>17</v>
      </c>
      <c r="U170" s="5">
        <v>130</v>
      </c>
      <c r="V170" s="2">
        <v>102.36</v>
      </c>
      <c r="W170" s="2" t="s">
        <v>10</v>
      </c>
      <c r="X170" s="2"/>
      <c r="Y170" s="2" t="s">
        <v>276</v>
      </c>
      <c r="Z170" s="2"/>
      <c r="AA170" s="17">
        <f t="shared" si="27"/>
        <v>88.9</v>
      </c>
      <c r="AB170" s="5">
        <f t="shared" si="28"/>
        <v>89</v>
      </c>
      <c r="AC170" s="5">
        <f t="shared" si="29"/>
        <v>41</v>
      </c>
      <c r="AD170" s="5">
        <f t="shared" si="30"/>
        <v>8200</v>
      </c>
    </row>
    <row r="171" spans="1:30">
      <c r="A171" s="147"/>
      <c r="B171" s="45">
        <v>6</v>
      </c>
      <c r="C171" s="30">
        <v>152</v>
      </c>
      <c r="D171" s="2" t="s">
        <v>269</v>
      </c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5">
        <v>167</v>
      </c>
      <c r="R171" s="5">
        <v>83</v>
      </c>
      <c r="S171" s="2">
        <v>225</v>
      </c>
      <c r="T171" s="2">
        <v>57</v>
      </c>
      <c r="U171" s="5">
        <v>130</v>
      </c>
      <c r="V171" s="2">
        <v>77.84</v>
      </c>
      <c r="W171" s="2" t="s">
        <v>10</v>
      </c>
      <c r="X171" s="2"/>
      <c r="Y171" s="10" t="s">
        <v>277</v>
      </c>
      <c r="Z171" s="2"/>
      <c r="AA171" s="17">
        <f t="shared" si="27"/>
        <v>116.9</v>
      </c>
      <c r="AB171" s="5">
        <f t="shared" si="28"/>
        <v>117</v>
      </c>
      <c r="AC171" s="5">
        <f t="shared" si="29"/>
        <v>13</v>
      </c>
      <c r="AD171" s="5">
        <f t="shared" si="30"/>
        <v>2600</v>
      </c>
    </row>
    <row r="172" spans="1:30">
      <c r="A172" s="147"/>
      <c r="B172" s="45">
        <v>7</v>
      </c>
      <c r="C172" s="30">
        <v>153</v>
      </c>
      <c r="D172" s="2" t="s">
        <v>270</v>
      </c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5">
        <v>194</v>
      </c>
      <c r="R172" s="5">
        <v>97</v>
      </c>
      <c r="S172" s="2">
        <v>184</v>
      </c>
      <c r="T172" s="2">
        <v>9</v>
      </c>
      <c r="U172" s="5">
        <v>175</v>
      </c>
      <c r="V172" s="2">
        <v>90.21</v>
      </c>
      <c r="W172" s="2" t="s">
        <v>10</v>
      </c>
      <c r="X172" s="2"/>
      <c r="Y172" s="10" t="s">
        <v>278</v>
      </c>
      <c r="Z172" s="2"/>
      <c r="AA172" s="17">
        <f t="shared" si="27"/>
        <v>135.80000000000001</v>
      </c>
      <c r="AB172" s="5">
        <f t="shared" si="28"/>
        <v>136</v>
      </c>
      <c r="AC172" s="5">
        <f t="shared" si="29"/>
        <v>39</v>
      </c>
      <c r="AD172" s="5">
        <f t="shared" si="30"/>
        <v>7800</v>
      </c>
    </row>
    <row r="173" spans="1:30">
      <c r="A173" s="147"/>
      <c r="B173" s="45">
        <v>8</v>
      </c>
      <c r="C173" s="30">
        <v>154</v>
      </c>
      <c r="D173" s="2" t="s">
        <v>271</v>
      </c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5">
        <v>307</v>
      </c>
      <c r="R173" s="5">
        <v>153</v>
      </c>
      <c r="S173" s="2">
        <v>466</v>
      </c>
      <c r="T173" s="2">
        <v>102</v>
      </c>
      <c r="U173" s="5">
        <v>311</v>
      </c>
      <c r="V173" s="2">
        <v>101.3</v>
      </c>
      <c r="W173" s="2" t="s">
        <v>10</v>
      </c>
      <c r="X173" s="2"/>
      <c r="Y173" s="10" t="s">
        <v>279</v>
      </c>
      <c r="Z173" s="2"/>
      <c r="AA173" s="17">
        <f t="shared" si="27"/>
        <v>214.9</v>
      </c>
      <c r="AB173" s="5">
        <f t="shared" si="28"/>
        <v>215</v>
      </c>
      <c r="AC173" s="5">
        <f t="shared" si="29"/>
        <v>96</v>
      </c>
      <c r="AD173" s="5">
        <f t="shared" si="30"/>
        <v>19200</v>
      </c>
    </row>
    <row r="174" spans="1:30">
      <c r="A174" s="148"/>
      <c r="B174" s="548" t="s">
        <v>86</v>
      </c>
      <c r="C174" s="549"/>
      <c r="D174" s="549"/>
      <c r="E174" s="44"/>
      <c r="F174" s="44"/>
      <c r="G174" s="44"/>
      <c r="H174" s="44"/>
      <c r="I174" s="44"/>
      <c r="J174" s="44"/>
      <c r="K174" s="44"/>
      <c r="L174" s="44"/>
      <c r="M174" s="44"/>
      <c r="N174" s="44"/>
      <c r="O174" s="44"/>
      <c r="P174" s="44"/>
      <c r="Q174" s="189">
        <f t="shared" ref="Q174:V174" si="31">SUM(Q166:Q173)</f>
        <v>1464</v>
      </c>
      <c r="R174" s="189">
        <f t="shared" si="31"/>
        <v>729</v>
      </c>
      <c r="S174" s="190">
        <f t="shared" si="31"/>
        <v>1597</v>
      </c>
      <c r="T174" s="190">
        <f t="shared" si="31"/>
        <v>210</v>
      </c>
      <c r="U174" s="189">
        <f t="shared" si="31"/>
        <v>1291</v>
      </c>
      <c r="V174" s="190">
        <f t="shared" si="31"/>
        <v>706.33</v>
      </c>
      <c r="W174" s="190"/>
      <c r="X174" s="190"/>
      <c r="Y174" s="190"/>
      <c r="Z174" s="190"/>
      <c r="AA174" s="191">
        <f>SUM(AA166:AA173)</f>
        <v>1024.8000000000002</v>
      </c>
      <c r="AB174" s="189">
        <f>SUM(AB166:AB173)</f>
        <v>1027</v>
      </c>
      <c r="AC174" s="189">
        <f>SUM(AC166:AC173)</f>
        <v>264</v>
      </c>
      <c r="AD174" s="189">
        <f>SUM(AD166:AD173)</f>
        <v>52800</v>
      </c>
    </row>
    <row r="175" spans="1:30">
      <c r="A175" s="147">
        <v>8</v>
      </c>
      <c r="B175" s="551" t="s">
        <v>2485</v>
      </c>
      <c r="C175" s="552"/>
      <c r="D175" s="552"/>
      <c r="E175" s="552"/>
      <c r="F175" s="552"/>
      <c r="G175" s="552"/>
      <c r="H175" s="552"/>
      <c r="I175" s="552"/>
      <c r="J175" s="552"/>
      <c r="K175" s="552"/>
      <c r="L175" s="552"/>
      <c r="M175" s="552"/>
      <c r="N175" s="552"/>
      <c r="O175" s="552"/>
      <c r="P175" s="552"/>
      <c r="Q175" s="552"/>
      <c r="R175" s="552"/>
      <c r="S175" s="552"/>
      <c r="T175" s="552"/>
      <c r="U175" s="552"/>
      <c r="V175" s="552"/>
      <c r="W175" s="552"/>
      <c r="X175" s="552"/>
      <c r="Y175" s="552"/>
      <c r="Z175" s="552"/>
      <c r="AA175" s="552"/>
      <c r="AB175" s="552"/>
      <c r="AC175" s="552"/>
      <c r="AD175" s="552"/>
    </row>
    <row r="176" spans="1:30">
      <c r="A176" s="146"/>
      <c r="B176" s="45">
        <v>1</v>
      </c>
      <c r="C176" s="30">
        <v>155</v>
      </c>
      <c r="D176" s="2" t="s">
        <v>280</v>
      </c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5">
        <v>190</v>
      </c>
      <c r="R176" s="5">
        <v>95</v>
      </c>
      <c r="S176" s="5">
        <v>372</v>
      </c>
      <c r="T176" s="5">
        <v>164</v>
      </c>
      <c r="U176" s="5">
        <v>167</v>
      </c>
      <c r="V176" s="2">
        <v>87.89</v>
      </c>
      <c r="W176" s="2" t="s">
        <v>10</v>
      </c>
      <c r="X176" s="2"/>
      <c r="Y176" s="2" t="s">
        <v>297</v>
      </c>
      <c r="Z176" s="2"/>
      <c r="AA176" s="17">
        <f t="shared" ref="AA176:AA192" si="32">Q176*70/100</f>
        <v>133</v>
      </c>
      <c r="AB176" s="5">
        <f>ROUNDUP(AA176,0)</f>
        <v>133</v>
      </c>
      <c r="AC176" s="5">
        <f>U176-AB176</f>
        <v>34</v>
      </c>
      <c r="AD176" s="5">
        <f>AC176*200</f>
        <v>6800</v>
      </c>
    </row>
    <row r="177" spans="1:30">
      <c r="A177" s="147"/>
      <c r="B177" s="45">
        <v>2</v>
      </c>
      <c r="C177" s="30">
        <v>156</v>
      </c>
      <c r="D177" s="2" t="s">
        <v>281</v>
      </c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5">
        <v>376</v>
      </c>
      <c r="R177" s="5">
        <v>188</v>
      </c>
      <c r="S177" s="5">
        <v>420</v>
      </c>
      <c r="T177" s="5">
        <v>31</v>
      </c>
      <c r="U177" s="5">
        <v>386</v>
      </c>
      <c r="V177" s="2">
        <v>102.66</v>
      </c>
      <c r="W177" s="2" t="s">
        <v>10</v>
      </c>
      <c r="X177" s="2"/>
      <c r="Y177" s="2" t="s">
        <v>298</v>
      </c>
      <c r="Z177" s="2"/>
      <c r="AA177" s="17">
        <f t="shared" si="32"/>
        <v>263.2</v>
      </c>
      <c r="AB177" s="5">
        <f t="shared" ref="AB177:AB192" si="33">ROUNDUP(AA177,0)</f>
        <v>264</v>
      </c>
      <c r="AC177" s="5">
        <f t="shared" ref="AC177:AC192" si="34">U177-AB177</f>
        <v>122</v>
      </c>
      <c r="AD177" s="5">
        <f t="shared" ref="AD177:AD192" si="35">AC177*200</f>
        <v>24400</v>
      </c>
    </row>
    <row r="178" spans="1:30">
      <c r="A178" s="147"/>
      <c r="B178" s="45">
        <v>3</v>
      </c>
      <c r="C178" s="30">
        <v>157</v>
      </c>
      <c r="D178" s="2" t="s">
        <v>282</v>
      </c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5">
        <v>137</v>
      </c>
      <c r="R178" s="5">
        <v>68</v>
      </c>
      <c r="S178" s="5">
        <v>100</v>
      </c>
      <c r="T178" s="5" t="s">
        <v>10</v>
      </c>
      <c r="U178" s="5">
        <v>100</v>
      </c>
      <c r="V178" s="2">
        <v>72.989999999999995</v>
      </c>
      <c r="W178" s="2" t="s">
        <v>10</v>
      </c>
      <c r="X178" s="2"/>
      <c r="Y178" s="2" t="s">
        <v>299</v>
      </c>
      <c r="Z178" s="2"/>
      <c r="AA178" s="17">
        <f t="shared" si="32"/>
        <v>95.9</v>
      </c>
      <c r="AB178" s="5">
        <f t="shared" si="33"/>
        <v>96</v>
      </c>
      <c r="AC178" s="5">
        <f t="shared" si="34"/>
        <v>4</v>
      </c>
      <c r="AD178" s="5">
        <f t="shared" si="35"/>
        <v>800</v>
      </c>
    </row>
    <row r="179" spans="1:30">
      <c r="A179" s="147"/>
      <c r="B179" s="45">
        <v>4</v>
      </c>
      <c r="C179" s="30">
        <v>158</v>
      </c>
      <c r="D179" s="2" t="s">
        <v>283</v>
      </c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5">
        <v>171</v>
      </c>
      <c r="R179" s="5">
        <v>85</v>
      </c>
      <c r="S179" s="5">
        <v>149</v>
      </c>
      <c r="T179" s="5" t="s">
        <v>10</v>
      </c>
      <c r="U179" s="5">
        <v>149</v>
      </c>
      <c r="V179" s="2">
        <v>87.13</v>
      </c>
      <c r="W179" s="2" t="s">
        <v>10</v>
      </c>
      <c r="X179" s="2"/>
      <c r="Y179" s="10" t="s">
        <v>300</v>
      </c>
      <c r="Z179" s="2"/>
      <c r="AA179" s="17">
        <f t="shared" si="32"/>
        <v>119.7</v>
      </c>
      <c r="AB179" s="5">
        <f t="shared" si="33"/>
        <v>120</v>
      </c>
      <c r="AC179" s="5">
        <f t="shared" si="34"/>
        <v>29</v>
      </c>
      <c r="AD179" s="5">
        <f t="shared" si="35"/>
        <v>5800</v>
      </c>
    </row>
    <row r="180" spans="1:30">
      <c r="A180" s="147"/>
      <c r="B180" s="45">
        <v>5</v>
      </c>
      <c r="C180" s="30">
        <v>159</v>
      </c>
      <c r="D180" s="2" t="s">
        <v>284</v>
      </c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5">
        <v>268</v>
      </c>
      <c r="R180" s="5">
        <v>134</v>
      </c>
      <c r="S180" s="5">
        <v>204</v>
      </c>
      <c r="T180" s="5" t="s">
        <v>10</v>
      </c>
      <c r="U180" s="5">
        <v>204</v>
      </c>
      <c r="V180" s="2">
        <v>76.12</v>
      </c>
      <c r="W180" s="2" t="s">
        <v>10</v>
      </c>
      <c r="X180" s="2"/>
      <c r="Y180" s="10" t="s">
        <v>13</v>
      </c>
      <c r="Z180" s="2"/>
      <c r="AA180" s="17">
        <f t="shared" si="32"/>
        <v>187.6</v>
      </c>
      <c r="AB180" s="5">
        <f t="shared" si="33"/>
        <v>188</v>
      </c>
      <c r="AC180" s="5">
        <f t="shared" si="34"/>
        <v>16</v>
      </c>
      <c r="AD180" s="5">
        <f t="shared" si="35"/>
        <v>3200</v>
      </c>
    </row>
    <row r="181" spans="1:30">
      <c r="A181" s="147"/>
      <c r="B181" s="45">
        <v>6</v>
      </c>
      <c r="C181" s="30">
        <v>160</v>
      </c>
      <c r="D181" s="2" t="s">
        <v>285</v>
      </c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5">
        <v>164</v>
      </c>
      <c r="R181" s="5">
        <v>82</v>
      </c>
      <c r="S181" s="5">
        <v>165</v>
      </c>
      <c r="T181" s="5" t="s">
        <v>10</v>
      </c>
      <c r="U181" s="5">
        <v>165</v>
      </c>
      <c r="V181" s="2">
        <v>100.61</v>
      </c>
      <c r="W181" s="2" t="s">
        <v>10</v>
      </c>
      <c r="X181" s="2"/>
      <c r="Y181" s="2" t="s">
        <v>301</v>
      </c>
      <c r="Z181" s="2"/>
      <c r="AA181" s="17">
        <f t="shared" si="32"/>
        <v>114.8</v>
      </c>
      <c r="AB181" s="5">
        <f t="shared" si="33"/>
        <v>115</v>
      </c>
      <c r="AC181" s="5">
        <f t="shared" si="34"/>
        <v>50</v>
      </c>
      <c r="AD181" s="5">
        <f t="shared" si="35"/>
        <v>10000</v>
      </c>
    </row>
    <row r="182" spans="1:30">
      <c r="A182" s="147"/>
      <c r="B182" s="45">
        <v>7</v>
      </c>
      <c r="C182" s="30">
        <v>161</v>
      </c>
      <c r="D182" s="2" t="s">
        <v>286</v>
      </c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5">
        <v>648</v>
      </c>
      <c r="R182" s="5">
        <v>324</v>
      </c>
      <c r="S182" s="5">
        <v>497</v>
      </c>
      <c r="T182" s="5" t="s">
        <v>10</v>
      </c>
      <c r="U182" s="5">
        <v>497</v>
      </c>
      <c r="V182" s="2">
        <v>76.7</v>
      </c>
      <c r="W182" s="2" t="s">
        <v>10</v>
      </c>
      <c r="X182" s="2"/>
      <c r="Y182" s="2" t="s">
        <v>13</v>
      </c>
      <c r="Z182" s="2"/>
      <c r="AA182" s="17">
        <f t="shared" si="32"/>
        <v>453.6</v>
      </c>
      <c r="AB182" s="5">
        <f t="shared" si="33"/>
        <v>454</v>
      </c>
      <c r="AC182" s="5">
        <f t="shared" si="34"/>
        <v>43</v>
      </c>
      <c r="AD182" s="5">
        <f t="shared" si="35"/>
        <v>8600</v>
      </c>
    </row>
    <row r="183" spans="1:30">
      <c r="A183" s="147"/>
      <c r="B183" s="45">
        <v>8</v>
      </c>
      <c r="C183" s="30">
        <v>162</v>
      </c>
      <c r="D183" s="2" t="s">
        <v>287</v>
      </c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5">
        <v>136</v>
      </c>
      <c r="R183" s="5">
        <v>68</v>
      </c>
      <c r="S183" s="2">
        <v>100</v>
      </c>
      <c r="T183" s="2" t="s">
        <v>10</v>
      </c>
      <c r="U183" s="5">
        <v>100</v>
      </c>
      <c r="V183" s="2">
        <v>73.53</v>
      </c>
      <c r="W183" s="2" t="s">
        <v>10</v>
      </c>
      <c r="X183" s="2"/>
      <c r="Y183" s="10" t="s">
        <v>13</v>
      </c>
      <c r="Z183" s="2"/>
      <c r="AA183" s="17">
        <f t="shared" si="32"/>
        <v>95.2</v>
      </c>
      <c r="AB183" s="5">
        <f t="shared" si="33"/>
        <v>96</v>
      </c>
      <c r="AC183" s="5">
        <f t="shared" si="34"/>
        <v>4</v>
      </c>
      <c r="AD183" s="5">
        <f t="shared" si="35"/>
        <v>800</v>
      </c>
    </row>
    <row r="184" spans="1:30">
      <c r="A184" s="147"/>
      <c r="B184" s="45">
        <v>9</v>
      </c>
      <c r="C184" s="30">
        <v>163</v>
      </c>
      <c r="D184" s="2" t="s">
        <v>288</v>
      </c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5">
        <v>120</v>
      </c>
      <c r="R184" s="5">
        <v>60</v>
      </c>
      <c r="S184" s="2">
        <v>110</v>
      </c>
      <c r="T184" s="2">
        <v>4</v>
      </c>
      <c r="U184" s="5">
        <v>106</v>
      </c>
      <c r="V184" s="2">
        <v>88.33</v>
      </c>
      <c r="W184" s="2" t="s">
        <v>10</v>
      </c>
      <c r="X184" s="2"/>
      <c r="Y184" s="10" t="s">
        <v>13</v>
      </c>
      <c r="Z184" s="2"/>
      <c r="AA184" s="17">
        <f t="shared" si="32"/>
        <v>84</v>
      </c>
      <c r="AB184" s="5">
        <f t="shared" si="33"/>
        <v>84</v>
      </c>
      <c r="AC184" s="5">
        <f t="shared" si="34"/>
        <v>22</v>
      </c>
      <c r="AD184" s="5">
        <f t="shared" si="35"/>
        <v>4400</v>
      </c>
    </row>
    <row r="185" spans="1:30">
      <c r="A185" s="147"/>
      <c r="B185" s="45">
        <v>10</v>
      </c>
      <c r="C185" s="30">
        <v>164</v>
      </c>
      <c r="D185" s="2" t="s">
        <v>289</v>
      </c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5">
        <v>427</v>
      </c>
      <c r="R185" s="5">
        <v>213</v>
      </c>
      <c r="S185" s="2">
        <v>601</v>
      </c>
      <c r="T185" s="2">
        <v>176</v>
      </c>
      <c r="U185" s="5">
        <v>351</v>
      </c>
      <c r="V185" s="2">
        <v>82.2</v>
      </c>
      <c r="W185" s="2" t="s">
        <v>10</v>
      </c>
      <c r="X185" s="2"/>
      <c r="Y185" s="10" t="s">
        <v>13</v>
      </c>
      <c r="Z185" s="2"/>
      <c r="AA185" s="17">
        <f t="shared" si="32"/>
        <v>298.89999999999998</v>
      </c>
      <c r="AB185" s="5">
        <f t="shared" si="33"/>
        <v>299</v>
      </c>
      <c r="AC185" s="5">
        <f t="shared" si="34"/>
        <v>52</v>
      </c>
      <c r="AD185" s="5">
        <f t="shared" si="35"/>
        <v>10400</v>
      </c>
    </row>
    <row r="186" spans="1:30">
      <c r="A186" s="147"/>
      <c r="B186" s="45">
        <v>11</v>
      </c>
      <c r="C186" s="30">
        <v>165</v>
      </c>
      <c r="D186" s="2" t="s">
        <v>290</v>
      </c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5">
        <v>137</v>
      </c>
      <c r="R186" s="5">
        <v>68</v>
      </c>
      <c r="S186" s="2">
        <v>133</v>
      </c>
      <c r="T186" s="2">
        <v>1</v>
      </c>
      <c r="U186" s="5">
        <v>132</v>
      </c>
      <c r="V186" s="2">
        <v>96.35</v>
      </c>
      <c r="W186" s="2" t="s">
        <v>10</v>
      </c>
      <c r="X186" s="2"/>
      <c r="Y186" s="10" t="s">
        <v>302</v>
      </c>
      <c r="Z186" s="2"/>
      <c r="AA186" s="17">
        <f t="shared" si="32"/>
        <v>95.9</v>
      </c>
      <c r="AB186" s="5">
        <f t="shared" si="33"/>
        <v>96</v>
      </c>
      <c r="AC186" s="5">
        <f t="shared" si="34"/>
        <v>36</v>
      </c>
      <c r="AD186" s="5">
        <f t="shared" si="35"/>
        <v>7200</v>
      </c>
    </row>
    <row r="187" spans="1:30">
      <c r="A187" s="147"/>
      <c r="B187" s="45">
        <v>12</v>
      </c>
      <c r="C187" s="30">
        <v>166</v>
      </c>
      <c r="D187" s="2" t="s">
        <v>291</v>
      </c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5">
        <v>537</v>
      </c>
      <c r="R187" s="5">
        <v>268</v>
      </c>
      <c r="S187" s="2">
        <v>510</v>
      </c>
      <c r="T187" s="2" t="s">
        <v>10</v>
      </c>
      <c r="U187" s="5">
        <v>510</v>
      </c>
      <c r="V187" s="2">
        <v>94.97</v>
      </c>
      <c r="W187" s="2" t="s">
        <v>10</v>
      </c>
      <c r="X187" s="2"/>
      <c r="Y187" s="10" t="s">
        <v>303</v>
      </c>
      <c r="Z187" s="2"/>
      <c r="AA187" s="17">
        <f t="shared" si="32"/>
        <v>375.9</v>
      </c>
      <c r="AB187" s="5">
        <f t="shared" si="33"/>
        <v>376</v>
      </c>
      <c r="AC187" s="5">
        <f t="shared" si="34"/>
        <v>134</v>
      </c>
      <c r="AD187" s="5">
        <f t="shared" si="35"/>
        <v>26800</v>
      </c>
    </row>
    <row r="188" spans="1:30">
      <c r="A188" s="147"/>
      <c r="B188" s="45">
        <v>13</v>
      </c>
      <c r="C188" s="30">
        <v>167</v>
      </c>
      <c r="D188" s="2" t="s">
        <v>292</v>
      </c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5">
        <v>560</v>
      </c>
      <c r="R188" s="5">
        <v>280</v>
      </c>
      <c r="S188" s="2">
        <v>727</v>
      </c>
      <c r="T188" s="2">
        <v>135</v>
      </c>
      <c r="U188" s="5">
        <v>518</v>
      </c>
      <c r="V188" s="2">
        <v>92.5</v>
      </c>
      <c r="W188" s="2" t="s">
        <v>10</v>
      </c>
      <c r="X188" s="2"/>
      <c r="Y188" s="10" t="s">
        <v>304</v>
      </c>
      <c r="Z188" s="2"/>
      <c r="AA188" s="17">
        <f t="shared" si="32"/>
        <v>392</v>
      </c>
      <c r="AB188" s="5">
        <f t="shared" si="33"/>
        <v>392</v>
      </c>
      <c r="AC188" s="5">
        <f t="shared" si="34"/>
        <v>126</v>
      </c>
      <c r="AD188" s="5">
        <f t="shared" si="35"/>
        <v>25200</v>
      </c>
    </row>
    <row r="189" spans="1:30">
      <c r="A189" s="147"/>
      <c r="B189" s="45">
        <v>14</v>
      </c>
      <c r="C189" s="30">
        <v>168</v>
      </c>
      <c r="D189" s="2" t="s">
        <v>293</v>
      </c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5">
        <v>110</v>
      </c>
      <c r="R189" s="5">
        <v>55</v>
      </c>
      <c r="S189" s="2">
        <v>96</v>
      </c>
      <c r="T189" s="2">
        <v>12</v>
      </c>
      <c r="U189" s="5">
        <v>84</v>
      </c>
      <c r="V189" s="2">
        <v>76.36</v>
      </c>
      <c r="W189" s="2" t="s">
        <v>10</v>
      </c>
      <c r="X189" s="2"/>
      <c r="Y189" s="2" t="s">
        <v>305</v>
      </c>
      <c r="Z189" s="2"/>
      <c r="AA189" s="17">
        <f t="shared" si="32"/>
        <v>77</v>
      </c>
      <c r="AB189" s="5">
        <f t="shared" si="33"/>
        <v>77</v>
      </c>
      <c r="AC189" s="5">
        <f t="shared" si="34"/>
        <v>7</v>
      </c>
      <c r="AD189" s="5">
        <f t="shared" si="35"/>
        <v>1400</v>
      </c>
    </row>
    <row r="190" spans="1:30">
      <c r="A190" s="147"/>
      <c r="B190" s="45">
        <v>15</v>
      </c>
      <c r="C190" s="30">
        <v>169</v>
      </c>
      <c r="D190" s="2" t="s">
        <v>294</v>
      </c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5">
        <v>145</v>
      </c>
      <c r="R190" s="5">
        <v>72</v>
      </c>
      <c r="S190" s="2">
        <v>220</v>
      </c>
      <c r="T190" s="2">
        <v>89</v>
      </c>
      <c r="U190" s="5">
        <v>119</v>
      </c>
      <c r="V190" s="2">
        <v>82.07</v>
      </c>
      <c r="W190" s="2" t="s">
        <v>10</v>
      </c>
      <c r="X190" s="2"/>
      <c r="Y190" s="2" t="s">
        <v>13</v>
      </c>
      <c r="Z190" s="2"/>
      <c r="AA190" s="17">
        <f t="shared" si="32"/>
        <v>101.5</v>
      </c>
      <c r="AB190" s="5">
        <f t="shared" si="33"/>
        <v>102</v>
      </c>
      <c r="AC190" s="5">
        <f t="shared" si="34"/>
        <v>17</v>
      </c>
      <c r="AD190" s="5">
        <f t="shared" si="35"/>
        <v>3400</v>
      </c>
    </row>
    <row r="191" spans="1:30" s="66" customFormat="1" ht="42">
      <c r="A191" s="149"/>
      <c r="B191" s="64">
        <v>16</v>
      </c>
      <c r="C191" s="65">
        <v>170</v>
      </c>
      <c r="D191" s="63" t="s">
        <v>295</v>
      </c>
      <c r="E191" s="62"/>
      <c r="F191" s="62"/>
      <c r="G191" s="62"/>
      <c r="H191" s="62"/>
      <c r="I191" s="62"/>
      <c r="J191" s="62"/>
      <c r="K191" s="62"/>
      <c r="L191" s="62"/>
      <c r="M191" s="62"/>
      <c r="N191" s="62"/>
      <c r="O191" s="62"/>
      <c r="P191" s="62"/>
      <c r="Q191" s="67">
        <v>2650</v>
      </c>
      <c r="R191" s="67">
        <v>1325</v>
      </c>
      <c r="S191" s="62">
        <v>4505</v>
      </c>
      <c r="T191" s="62">
        <v>1051</v>
      </c>
      <c r="U191" s="67">
        <v>2525</v>
      </c>
      <c r="V191" s="62">
        <v>95.28</v>
      </c>
      <c r="W191" s="62" t="s">
        <v>10</v>
      </c>
      <c r="X191" s="62"/>
      <c r="Y191" s="62" t="s">
        <v>13</v>
      </c>
      <c r="Z191" s="62"/>
      <c r="AA191" s="68">
        <f t="shared" si="32"/>
        <v>1855</v>
      </c>
      <c r="AB191" s="67">
        <f t="shared" si="33"/>
        <v>1855</v>
      </c>
      <c r="AC191" s="67">
        <f t="shared" si="34"/>
        <v>670</v>
      </c>
      <c r="AD191" s="67">
        <f t="shared" si="35"/>
        <v>134000</v>
      </c>
    </row>
    <row r="192" spans="1:30">
      <c r="A192" s="147"/>
      <c r="B192" s="45">
        <v>17</v>
      </c>
      <c r="C192" s="30">
        <v>171</v>
      </c>
      <c r="D192" s="2" t="s">
        <v>296</v>
      </c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5">
        <v>113</v>
      </c>
      <c r="R192" s="5">
        <v>56</v>
      </c>
      <c r="S192" s="2">
        <v>85</v>
      </c>
      <c r="T192" s="2" t="s">
        <v>10</v>
      </c>
      <c r="U192" s="5">
        <v>85</v>
      </c>
      <c r="V192" s="2">
        <v>75.22</v>
      </c>
      <c r="W192" s="2" t="s">
        <v>10</v>
      </c>
      <c r="X192" s="2"/>
      <c r="Y192" s="2" t="s">
        <v>13</v>
      </c>
      <c r="Z192" s="2"/>
      <c r="AA192" s="17">
        <f t="shared" si="32"/>
        <v>79.099999999999994</v>
      </c>
      <c r="AB192" s="5">
        <f t="shared" si="33"/>
        <v>80</v>
      </c>
      <c r="AC192" s="5">
        <f t="shared" si="34"/>
        <v>5</v>
      </c>
      <c r="AD192" s="5">
        <f t="shared" si="35"/>
        <v>1000</v>
      </c>
    </row>
    <row r="193" spans="1:30">
      <c r="A193" s="148"/>
      <c r="B193" s="548" t="s">
        <v>86</v>
      </c>
      <c r="C193" s="549"/>
      <c r="D193" s="549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189">
        <f t="shared" ref="Q193:V193" si="36">SUM(Q176:Q192)</f>
        <v>6889</v>
      </c>
      <c r="R193" s="189">
        <f t="shared" si="36"/>
        <v>3441</v>
      </c>
      <c r="S193" s="192">
        <f t="shared" si="36"/>
        <v>8994</v>
      </c>
      <c r="T193" s="192">
        <f t="shared" si="36"/>
        <v>1663</v>
      </c>
      <c r="U193" s="189">
        <f t="shared" si="36"/>
        <v>6198</v>
      </c>
      <c r="V193" s="190">
        <f t="shared" si="36"/>
        <v>1460.9099999999999</v>
      </c>
      <c r="W193" s="190"/>
      <c r="X193" s="190"/>
      <c r="Y193" s="190"/>
      <c r="Z193" s="190"/>
      <c r="AA193" s="191">
        <f>SUM(AA176:AA192)</f>
        <v>4822.3000000000011</v>
      </c>
      <c r="AB193" s="189">
        <f>SUM(AB176:AB192)</f>
        <v>4827</v>
      </c>
      <c r="AC193" s="189">
        <f>SUM(AC176:AC192)</f>
        <v>1371</v>
      </c>
      <c r="AD193" s="189">
        <f>SUM(AD176:AD192)</f>
        <v>274200</v>
      </c>
    </row>
    <row r="194" spans="1:30">
      <c r="A194" s="147">
        <v>9</v>
      </c>
      <c r="B194" s="551" t="s">
        <v>1467</v>
      </c>
      <c r="C194" s="552"/>
      <c r="D194" s="552"/>
      <c r="E194" s="552"/>
      <c r="F194" s="552"/>
      <c r="G194" s="552"/>
      <c r="H194" s="552"/>
      <c r="I194" s="552"/>
      <c r="J194" s="552"/>
      <c r="K194" s="552"/>
      <c r="L194" s="552"/>
      <c r="M194" s="552"/>
      <c r="N194" s="552"/>
      <c r="O194" s="552"/>
      <c r="P194" s="552"/>
      <c r="Q194" s="552"/>
      <c r="R194" s="552"/>
      <c r="S194" s="552"/>
      <c r="T194" s="552"/>
      <c r="U194" s="552"/>
      <c r="V194" s="552"/>
      <c r="W194" s="552"/>
      <c r="X194" s="552"/>
      <c r="Y194" s="552"/>
      <c r="Z194" s="552"/>
      <c r="AA194" s="552"/>
      <c r="AB194" s="552"/>
      <c r="AC194" s="552"/>
      <c r="AD194" s="552"/>
    </row>
    <row r="195" spans="1:30">
      <c r="A195" s="146"/>
      <c r="B195" s="45">
        <v>1</v>
      </c>
      <c r="C195" s="30">
        <v>172</v>
      </c>
      <c r="D195" s="16" t="s">
        <v>306</v>
      </c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7">
        <v>235</v>
      </c>
      <c r="R195" s="27">
        <v>117</v>
      </c>
      <c r="S195" s="16">
        <v>285</v>
      </c>
      <c r="T195" s="16" t="s">
        <v>10</v>
      </c>
      <c r="U195" s="27">
        <v>285</v>
      </c>
      <c r="V195" s="16">
        <v>121.28</v>
      </c>
      <c r="W195" s="16" t="s">
        <v>10</v>
      </c>
      <c r="X195" s="16"/>
      <c r="Y195" s="16" t="s">
        <v>13</v>
      </c>
      <c r="Z195" s="16"/>
      <c r="AA195" s="18">
        <f t="shared" ref="AA195:AA202" si="37">Q195*70/100</f>
        <v>164.5</v>
      </c>
      <c r="AB195" s="27">
        <f>ROUNDUP(AA195,0)</f>
        <v>165</v>
      </c>
      <c r="AC195" s="27">
        <f>U195-AB195</f>
        <v>120</v>
      </c>
      <c r="AD195" s="27">
        <f>AC195*200</f>
        <v>24000</v>
      </c>
    </row>
    <row r="196" spans="1:30">
      <c r="A196" s="147"/>
      <c r="B196" s="45">
        <v>2</v>
      </c>
      <c r="C196" s="30">
        <v>173</v>
      </c>
      <c r="D196" s="16" t="s">
        <v>307</v>
      </c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7">
        <v>542</v>
      </c>
      <c r="R196" s="27">
        <v>271</v>
      </c>
      <c r="S196" s="16">
        <v>541</v>
      </c>
      <c r="T196" s="16">
        <v>31</v>
      </c>
      <c r="U196" s="27">
        <v>510</v>
      </c>
      <c r="V196" s="16">
        <v>94.1</v>
      </c>
      <c r="W196" s="16" t="s">
        <v>10</v>
      </c>
      <c r="X196" s="16"/>
      <c r="Y196" s="16" t="s">
        <v>13</v>
      </c>
      <c r="Z196" s="16"/>
      <c r="AA196" s="18">
        <f t="shared" si="37"/>
        <v>379.4</v>
      </c>
      <c r="AB196" s="27">
        <f t="shared" ref="AB196:AB202" si="38">ROUNDUP(AA196,0)</f>
        <v>380</v>
      </c>
      <c r="AC196" s="27">
        <f t="shared" ref="AC196:AC202" si="39">U196-AB196</f>
        <v>130</v>
      </c>
      <c r="AD196" s="27">
        <f t="shared" ref="AD196:AD202" si="40">AC196*200</f>
        <v>26000</v>
      </c>
    </row>
    <row r="197" spans="1:30">
      <c r="A197" s="147"/>
      <c r="B197" s="45">
        <v>3</v>
      </c>
      <c r="C197" s="30">
        <v>174</v>
      </c>
      <c r="D197" s="16" t="s">
        <v>308</v>
      </c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7">
        <v>653</v>
      </c>
      <c r="R197" s="27">
        <v>326</v>
      </c>
      <c r="S197" s="16">
        <v>810</v>
      </c>
      <c r="T197" s="16">
        <v>149</v>
      </c>
      <c r="U197" s="27">
        <v>567</v>
      </c>
      <c r="V197" s="16">
        <v>86.83</v>
      </c>
      <c r="W197" s="16" t="s">
        <v>10</v>
      </c>
      <c r="X197" s="16"/>
      <c r="Y197" s="16" t="s">
        <v>314</v>
      </c>
      <c r="Z197" s="16"/>
      <c r="AA197" s="18">
        <f t="shared" si="37"/>
        <v>457.1</v>
      </c>
      <c r="AB197" s="27">
        <f t="shared" si="38"/>
        <v>458</v>
      </c>
      <c r="AC197" s="27">
        <f t="shared" si="39"/>
        <v>109</v>
      </c>
      <c r="AD197" s="27">
        <f t="shared" si="40"/>
        <v>21800</v>
      </c>
    </row>
    <row r="198" spans="1:30">
      <c r="A198" s="147"/>
      <c r="B198" s="45">
        <v>4</v>
      </c>
      <c r="C198" s="30">
        <v>175</v>
      </c>
      <c r="D198" s="16" t="s">
        <v>309</v>
      </c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7">
        <v>176</v>
      </c>
      <c r="R198" s="27">
        <v>88</v>
      </c>
      <c r="S198" s="16">
        <v>192</v>
      </c>
      <c r="T198" s="16">
        <v>15</v>
      </c>
      <c r="U198" s="27">
        <v>176</v>
      </c>
      <c r="V198" s="16">
        <v>100</v>
      </c>
      <c r="W198" s="16" t="s">
        <v>10</v>
      </c>
      <c r="X198" s="16"/>
      <c r="Y198" s="16" t="s">
        <v>315</v>
      </c>
      <c r="Z198" s="16"/>
      <c r="AA198" s="18">
        <f t="shared" si="37"/>
        <v>123.2</v>
      </c>
      <c r="AB198" s="27">
        <f t="shared" si="38"/>
        <v>124</v>
      </c>
      <c r="AC198" s="27">
        <f t="shared" si="39"/>
        <v>52</v>
      </c>
      <c r="AD198" s="27">
        <f t="shared" si="40"/>
        <v>10400</v>
      </c>
    </row>
    <row r="199" spans="1:30">
      <c r="A199" s="147"/>
      <c r="B199" s="45">
        <v>5</v>
      </c>
      <c r="C199" s="30">
        <v>176</v>
      </c>
      <c r="D199" s="16" t="s">
        <v>310</v>
      </c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7">
        <v>243</v>
      </c>
      <c r="R199" s="27">
        <v>121</v>
      </c>
      <c r="S199" s="16">
        <v>181</v>
      </c>
      <c r="T199" s="16">
        <v>5</v>
      </c>
      <c r="U199" s="27">
        <v>176</v>
      </c>
      <c r="V199" s="16">
        <v>72.430000000000007</v>
      </c>
      <c r="W199" s="16" t="s">
        <v>10</v>
      </c>
      <c r="X199" s="16"/>
      <c r="Y199" s="16" t="s">
        <v>316</v>
      </c>
      <c r="Z199" s="16"/>
      <c r="AA199" s="18">
        <f t="shared" si="37"/>
        <v>170.1</v>
      </c>
      <c r="AB199" s="27">
        <f t="shared" si="38"/>
        <v>171</v>
      </c>
      <c r="AC199" s="27">
        <f t="shared" si="39"/>
        <v>5</v>
      </c>
      <c r="AD199" s="27">
        <f t="shared" si="40"/>
        <v>1000</v>
      </c>
    </row>
    <row r="200" spans="1:30">
      <c r="A200" s="147"/>
      <c r="B200" s="45">
        <v>6</v>
      </c>
      <c r="C200" s="30">
        <v>177</v>
      </c>
      <c r="D200" s="16" t="s">
        <v>311</v>
      </c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7">
        <v>579</v>
      </c>
      <c r="R200" s="27">
        <v>289</v>
      </c>
      <c r="S200" s="16">
        <v>619</v>
      </c>
      <c r="T200" s="16">
        <v>59</v>
      </c>
      <c r="U200" s="27">
        <v>547</v>
      </c>
      <c r="V200" s="16">
        <v>94.47</v>
      </c>
      <c r="W200" s="16" t="s">
        <v>10</v>
      </c>
      <c r="X200" s="16"/>
      <c r="Y200" s="29" t="s">
        <v>13</v>
      </c>
      <c r="Z200" s="16"/>
      <c r="AA200" s="18">
        <f t="shared" si="37"/>
        <v>405.3</v>
      </c>
      <c r="AB200" s="27">
        <f t="shared" si="38"/>
        <v>406</v>
      </c>
      <c r="AC200" s="27">
        <f t="shared" si="39"/>
        <v>141</v>
      </c>
      <c r="AD200" s="27">
        <f t="shared" si="40"/>
        <v>28200</v>
      </c>
    </row>
    <row r="201" spans="1:30">
      <c r="A201" s="147"/>
      <c r="B201" s="45">
        <v>7</v>
      </c>
      <c r="C201" s="30">
        <v>178</v>
      </c>
      <c r="D201" s="16" t="s">
        <v>312</v>
      </c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7">
        <v>235</v>
      </c>
      <c r="R201" s="27">
        <v>117</v>
      </c>
      <c r="S201" s="16">
        <v>1024</v>
      </c>
      <c r="T201" s="16">
        <v>170</v>
      </c>
      <c r="U201" s="27">
        <v>243</v>
      </c>
      <c r="V201" s="16">
        <v>103.4</v>
      </c>
      <c r="W201" s="16" t="s">
        <v>10</v>
      </c>
      <c r="X201" s="16"/>
      <c r="Y201" s="29" t="s">
        <v>317</v>
      </c>
      <c r="Z201" s="16"/>
      <c r="AA201" s="18">
        <f t="shared" si="37"/>
        <v>164.5</v>
      </c>
      <c r="AB201" s="27">
        <f t="shared" si="38"/>
        <v>165</v>
      </c>
      <c r="AC201" s="27">
        <f t="shared" si="39"/>
        <v>78</v>
      </c>
      <c r="AD201" s="27">
        <f t="shared" si="40"/>
        <v>15600</v>
      </c>
    </row>
    <row r="202" spans="1:30">
      <c r="A202" s="147"/>
      <c r="B202" s="45">
        <v>8</v>
      </c>
      <c r="C202" s="30">
        <v>179</v>
      </c>
      <c r="D202" s="16" t="s">
        <v>313</v>
      </c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7">
        <v>140</v>
      </c>
      <c r="R202" s="27">
        <v>70</v>
      </c>
      <c r="S202" s="16">
        <v>132</v>
      </c>
      <c r="T202" s="16">
        <v>7</v>
      </c>
      <c r="U202" s="27">
        <v>125</v>
      </c>
      <c r="V202" s="16">
        <v>89.29</v>
      </c>
      <c r="W202" s="16" t="s">
        <v>10</v>
      </c>
      <c r="X202" s="16"/>
      <c r="Y202" s="29" t="s">
        <v>13</v>
      </c>
      <c r="Z202" s="16"/>
      <c r="AA202" s="18">
        <f t="shared" si="37"/>
        <v>98</v>
      </c>
      <c r="AB202" s="27">
        <f t="shared" si="38"/>
        <v>98</v>
      </c>
      <c r="AC202" s="27">
        <f t="shared" si="39"/>
        <v>27</v>
      </c>
      <c r="AD202" s="27">
        <f t="shared" si="40"/>
        <v>5400</v>
      </c>
    </row>
    <row r="203" spans="1:30">
      <c r="A203" s="148"/>
      <c r="B203" s="548" t="s">
        <v>86</v>
      </c>
      <c r="C203" s="549"/>
      <c r="D203" s="549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189">
        <f t="shared" ref="Q203:V203" si="41">SUM(Q195:Q202)</f>
        <v>2803</v>
      </c>
      <c r="R203" s="189">
        <f t="shared" si="41"/>
        <v>1399</v>
      </c>
      <c r="S203" s="190">
        <f t="shared" si="41"/>
        <v>3784</v>
      </c>
      <c r="T203" s="190">
        <f t="shared" si="41"/>
        <v>436</v>
      </c>
      <c r="U203" s="189">
        <f t="shared" si="41"/>
        <v>2629</v>
      </c>
      <c r="V203" s="190">
        <f t="shared" si="41"/>
        <v>761.8</v>
      </c>
      <c r="W203" s="190"/>
      <c r="X203" s="190"/>
      <c r="Y203" s="190"/>
      <c r="Z203" s="190"/>
      <c r="AA203" s="191">
        <f>SUM(AA195:AA202)</f>
        <v>1962.1</v>
      </c>
      <c r="AB203" s="189">
        <f>SUM(AB195:AB202)</f>
        <v>1967</v>
      </c>
      <c r="AC203" s="189">
        <f>SUM(AC195:AC202)</f>
        <v>662</v>
      </c>
      <c r="AD203" s="189">
        <f>SUM(AD195:AD202)</f>
        <v>132400</v>
      </c>
    </row>
    <row r="204" spans="1:30">
      <c r="A204" s="147">
        <v>10</v>
      </c>
      <c r="B204" s="551" t="s">
        <v>1472</v>
      </c>
      <c r="C204" s="552"/>
      <c r="D204" s="552"/>
      <c r="E204" s="552"/>
      <c r="F204" s="552"/>
      <c r="G204" s="552"/>
      <c r="H204" s="552"/>
      <c r="I204" s="552"/>
      <c r="J204" s="552"/>
      <c r="K204" s="552"/>
      <c r="L204" s="552"/>
      <c r="M204" s="552"/>
      <c r="N204" s="552"/>
      <c r="O204" s="552"/>
      <c r="P204" s="552"/>
      <c r="Q204" s="552"/>
      <c r="R204" s="552"/>
      <c r="S204" s="552"/>
      <c r="T204" s="552"/>
      <c r="U204" s="552"/>
      <c r="V204" s="552"/>
      <c r="W204" s="552"/>
      <c r="X204" s="552"/>
      <c r="Y204" s="552"/>
      <c r="Z204" s="552"/>
      <c r="AA204" s="552"/>
      <c r="AB204" s="552"/>
      <c r="AC204" s="552"/>
      <c r="AD204" s="552"/>
    </row>
    <row r="205" spans="1:30">
      <c r="A205" s="146"/>
      <c r="B205" s="45">
        <v>1</v>
      </c>
      <c r="C205" s="30">
        <v>180</v>
      </c>
      <c r="D205" s="2" t="s">
        <v>319</v>
      </c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5">
        <v>331</v>
      </c>
      <c r="R205" s="5">
        <v>165</v>
      </c>
      <c r="S205" s="2">
        <v>276</v>
      </c>
      <c r="T205" s="2">
        <v>34</v>
      </c>
      <c r="U205" s="5">
        <v>237</v>
      </c>
      <c r="V205" s="2">
        <v>71.599999999999994</v>
      </c>
      <c r="W205" s="2" t="s">
        <v>10</v>
      </c>
      <c r="X205" s="2"/>
      <c r="Y205" s="2" t="s">
        <v>327</v>
      </c>
      <c r="Z205" s="2"/>
      <c r="AA205" s="17">
        <f t="shared" ref="AA205:AA212" si="42">Q205*70/100</f>
        <v>231.7</v>
      </c>
      <c r="AB205" s="5">
        <f>ROUNDUP(AA205,0)</f>
        <v>232</v>
      </c>
      <c r="AC205" s="5">
        <f>U205-AB205</f>
        <v>5</v>
      </c>
      <c r="AD205" s="5">
        <f>AC205*200</f>
        <v>1000</v>
      </c>
    </row>
    <row r="206" spans="1:30">
      <c r="A206" s="147"/>
      <c r="B206" s="45">
        <v>2</v>
      </c>
      <c r="C206" s="30">
        <v>181</v>
      </c>
      <c r="D206" s="2" t="s">
        <v>320</v>
      </c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5">
        <v>307</v>
      </c>
      <c r="R206" s="5">
        <v>153</v>
      </c>
      <c r="S206" s="2">
        <v>240</v>
      </c>
      <c r="T206" s="2" t="s">
        <v>10</v>
      </c>
      <c r="U206" s="5">
        <v>240</v>
      </c>
      <c r="V206" s="2">
        <v>78.180000000000007</v>
      </c>
      <c r="W206" s="2" t="s">
        <v>10</v>
      </c>
      <c r="X206" s="2"/>
      <c r="Y206" s="2" t="s">
        <v>13</v>
      </c>
      <c r="Z206" s="2"/>
      <c r="AA206" s="17">
        <f t="shared" si="42"/>
        <v>214.9</v>
      </c>
      <c r="AB206" s="5">
        <f t="shared" ref="AB206:AB212" si="43">ROUNDUP(AA206,0)</f>
        <v>215</v>
      </c>
      <c r="AC206" s="5">
        <f t="shared" ref="AC206:AC212" si="44">U206-AB206</f>
        <v>25</v>
      </c>
      <c r="AD206" s="5">
        <f t="shared" ref="AD206:AD212" si="45">AC206*200</f>
        <v>5000</v>
      </c>
    </row>
    <row r="207" spans="1:30">
      <c r="A207" s="147"/>
      <c r="B207" s="45">
        <v>3</v>
      </c>
      <c r="C207" s="30">
        <v>182</v>
      </c>
      <c r="D207" s="2" t="s">
        <v>321</v>
      </c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5">
        <v>327</v>
      </c>
      <c r="R207" s="5">
        <v>163</v>
      </c>
      <c r="S207" s="2">
        <v>386</v>
      </c>
      <c r="T207" s="2">
        <v>78</v>
      </c>
      <c r="U207" s="5">
        <v>294</v>
      </c>
      <c r="V207" s="2">
        <v>89.91</v>
      </c>
      <c r="W207" s="2" t="s">
        <v>10</v>
      </c>
      <c r="X207" s="2"/>
      <c r="Y207" s="2" t="s">
        <v>328</v>
      </c>
      <c r="Z207" s="2"/>
      <c r="AA207" s="17">
        <f t="shared" si="42"/>
        <v>228.9</v>
      </c>
      <c r="AB207" s="5">
        <f t="shared" si="43"/>
        <v>229</v>
      </c>
      <c r="AC207" s="5">
        <f t="shared" si="44"/>
        <v>65</v>
      </c>
      <c r="AD207" s="5">
        <f t="shared" si="45"/>
        <v>13000</v>
      </c>
    </row>
    <row r="208" spans="1:30">
      <c r="A208" s="147"/>
      <c r="B208" s="45">
        <v>4</v>
      </c>
      <c r="C208" s="30">
        <v>183</v>
      </c>
      <c r="D208" s="2" t="s">
        <v>322</v>
      </c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5">
        <v>315</v>
      </c>
      <c r="R208" s="5">
        <v>157</v>
      </c>
      <c r="S208" s="2">
        <v>455</v>
      </c>
      <c r="T208" s="2">
        <v>121</v>
      </c>
      <c r="U208" s="5">
        <v>293</v>
      </c>
      <c r="V208" s="2">
        <v>93.02</v>
      </c>
      <c r="W208" s="2" t="s">
        <v>10</v>
      </c>
      <c r="X208" s="2"/>
      <c r="Y208" s="10" t="s">
        <v>329</v>
      </c>
      <c r="Z208" s="2"/>
      <c r="AA208" s="17">
        <f t="shared" si="42"/>
        <v>220.5</v>
      </c>
      <c r="AB208" s="5">
        <f t="shared" si="43"/>
        <v>221</v>
      </c>
      <c r="AC208" s="5">
        <f t="shared" si="44"/>
        <v>72</v>
      </c>
      <c r="AD208" s="5">
        <f t="shared" si="45"/>
        <v>14400</v>
      </c>
    </row>
    <row r="209" spans="1:30">
      <c r="A209" s="147"/>
      <c r="B209" s="45">
        <v>5</v>
      </c>
      <c r="C209" s="30">
        <v>184</v>
      </c>
      <c r="D209" s="2" t="s">
        <v>323</v>
      </c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5">
        <v>245</v>
      </c>
      <c r="R209" s="5">
        <v>122</v>
      </c>
      <c r="S209" s="2">
        <v>200</v>
      </c>
      <c r="T209" s="2" t="s">
        <v>10</v>
      </c>
      <c r="U209" s="5">
        <v>200</v>
      </c>
      <c r="V209" s="2">
        <v>81.63</v>
      </c>
      <c r="W209" s="2" t="s">
        <v>10</v>
      </c>
      <c r="X209" s="2"/>
      <c r="Y209" s="10" t="s">
        <v>330</v>
      </c>
      <c r="Z209" s="2"/>
      <c r="AA209" s="17">
        <f t="shared" si="42"/>
        <v>171.5</v>
      </c>
      <c r="AB209" s="5">
        <f t="shared" si="43"/>
        <v>172</v>
      </c>
      <c r="AC209" s="5">
        <f t="shared" si="44"/>
        <v>28</v>
      </c>
      <c r="AD209" s="5">
        <f t="shared" si="45"/>
        <v>5600</v>
      </c>
    </row>
    <row r="210" spans="1:30">
      <c r="A210" s="147"/>
      <c r="B210" s="45">
        <v>6</v>
      </c>
      <c r="C210" s="30">
        <v>185</v>
      </c>
      <c r="D210" s="2" t="s">
        <v>324</v>
      </c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5">
        <v>350</v>
      </c>
      <c r="R210" s="5">
        <v>175</v>
      </c>
      <c r="S210" s="2">
        <v>312</v>
      </c>
      <c r="T210" s="2">
        <v>29</v>
      </c>
      <c r="U210" s="5">
        <v>273</v>
      </c>
      <c r="V210" s="2">
        <v>78</v>
      </c>
      <c r="W210" s="2" t="s">
        <v>10</v>
      </c>
      <c r="X210" s="2"/>
      <c r="Y210" s="10" t="s">
        <v>13</v>
      </c>
      <c r="Z210" s="2"/>
      <c r="AA210" s="17">
        <f t="shared" si="42"/>
        <v>245</v>
      </c>
      <c r="AB210" s="5">
        <f t="shared" si="43"/>
        <v>245</v>
      </c>
      <c r="AC210" s="5">
        <f t="shared" si="44"/>
        <v>28</v>
      </c>
      <c r="AD210" s="5">
        <f t="shared" si="45"/>
        <v>5600</v>
      </c>
    </row>
    <row r="211" spans="1:30">
      <c r="A211" s="147"/>
      <c r="B211" s="45">
        <v>7</v>
      </c>
      <c r="C211" s="30">
        <v>186</v>
      </c>
      <c r="D211" s="2" t="s">
        <v>325</v>
      </c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5">
        <v>855</v>
      </c>
      <c r="R211" s="5">
        <v>427</v>
      </c>
      <c r="S211" s="2">
        <v>664</v>
      </c>
      <c r="T211" s="2">
        <v>2</v>
      </c>
      <c r="U211" s="5">
        <v>662</v>
      </c>
      <c r="V211" s="2">
        <v>77.430000000000007</v>
      </c>
      <c r="W211" s="2" t="s">
        <v>10</v>
      </c>
      <c r="X211" s="2"/>
      <c r="Y211" s="2" t="s">
        <v>331</v>
      </c>
      <c r="Z211" s="2"/>
      <c r="AA211" s="17">
        <f t="shared" si="42"/>
        <v>598.5</v>
      </c>
      <c r="AB211" s="5">
        <f t="shared" si="43"/>
        <v>599</v>
      </c>
      <c r="AC211" s="5">
        <f t="shared" si="44"/>
        <v>63</v>
      </c>
      <c r="AD211" s="5">
        <f t="shared" si="45"/>
        <v>12600</v>
      </c>
    </row>
    <row r="212" spans="1:30">
      <c r="A212" s="147"/>
      <c r="B212" s="45">
        <v>8</v>
      </c>
      <c r="C212" s="30">
        <v>187</v>
      </c>
      <c r="D212" s="2" t="s">
        <v>326</v>
      </c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5">
        <v>700</v>
      </c>
      <c r="R212" s="5">
        <v>350</v>
      </c>
      <c r="S212" s="2">
        <v>590</v>
      </c>
      <c r="T212" s="2">
        <v>53</v>
      </c>
      <c r="U212" s="5">
        <v>526</v>
      </c>
      <c r="V212" s="2">
        <v>75.14</v>
      </c>
      <c r="W212" s="2" t="s">
        <v>10</v>
      </c>
      <c r="X212" s="2"/>
      <c r="Y212" s="2" t="s">
        <v>13</v>
      </c>
      <c r="Z212" s="2"/>
      <c r="AA212" s="17">
        <f t="shared" si="42"/>
        <v>490</v>
      </c>
      <c r="AB212" s="5">
        <f t="shared" si="43"/>
        <v>490</v>
      </c>
      <c r="AC212" s="5">
        <f t="shared" si="44"/>
        <v>36</v>
      </c>
      <c r="AD212" s="5">
        <f t="shared" si="45"/>
        <v>7200</v>
      </c>
    </row>
    <row r="213" spans="1:30">
      <c r="A213" s="148"/>
      <c r="B213" s="548" t="s">
        <v>86</v>
      </c>
      <c r="C213" s="549"/>
      <c r="D213" s="549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189">
        <f t="shared" ref="Q213:V213" si="46">SUM(Q205:Q212)</f>
        <v>3430</v>
      </c>
      <c r="R213" s="189">
        <f t="shared" si="46"/>
        <v>1712</v>
      </c>
      <c r="S213" s="190">
        <f t="shared" si="46"/>
        <v>3123</v>
      </c>
      <c r="T213" s="190">
        <f t="shared" si="46"/>
        <v>317</v>
      </c>
      <c r="U213" s="189">
        <f t="shared" si="46"/>
        <v>2725</v>
      </c>
      <c r="V213" s="190">
        <f t="shared" si="46"/>
        <v>644.91</v>
      </c>
      <c r="W213" s="190"/>
      <c r="X213" s="190"/>
      <c r="Y213" s="190"/>
      <c r="Z213" s="190"/>
      <c r="AA213" s="191">
        <f>SUM(AA205:AA212)</f>
        <v>2401</v>
      </c>
      <c r="AB213" s="189">
        <f>SUM(AB205:AB212)</f>
        <v>2403</v>
      </c>
      <c r="AC213" s="189">
        <f>SUM(AC205:AC212)</f>
        <v>322</v>
      </c>
      <c r="AD213" s="189">
        <f>SUM(AD205:AD212)</f>
        <v>64400</v>
      </c>
    </row>
    <row r="214" spans="1:30">
      <c r="A214" s="147">
        <v>11</v>
      </c>
      <c r="B214" s="551" t="s">
        <v>2486</v>
      </c>
      <c r="C214" s="552"/>
      <c r="D214" s="552"/>
      <c r="E214" s="552"/>
      <c r="F214" s="552"/>
      <c r="G214" s="552"/>
      <c r="H214" s="552"/>
      <c r="I214" s="552"/>
      <c r="J214" s="552"/>
      <c r="K214" s="552"/>
      <c r="L214" s="552"/>
      <c r="M214" s="552"/>
      <c r="N214" s="552"/>
      <c r="O214" s="552"/>
      <c r="P214" s="552"/>
      <c r="Q214" s="552"/>
      <c r="R214" s="552"/>
      <c r="S214" s="552"/>
      <c r="T214" s="552"/>
      <c r="U214" s="552"/>
      <c r="V214" s="552"/>
      <c r="W214" s="552"/>
      <c r="X214" s="552"/>
      <c r="Y214" s="552"/>
      <c r="Z214" s="552"/>
      <c r="AA214" s="552"/>
      <c r="AB214" s="552"/>
      <c r="AC214" s="552"/>
      <c r="AD214" s="552"/>
    </row>
    <row r="215" spans="1:30">
      <c r="A215" s="146"/>
      <c r="B215" s="45">
        <v>1</v>
      </c>
      <c r="C215" s="30">
        <v>188</v>
      </c>
      <c r="D215" s="2" t="s">
        <v>333</v>
      </c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5">
        <v>351</v>
      </c>
      <c r="R215" s="5">
        <v>175</v>
      </c>
      <c r="S215" s="5">
        <v>387</v>
      </c>
      <c r="T215" s="5">
        <v>87</v>
      </c>
      <c r="U215" s="5">
        <v>275</v>
      </c>
      <c r="V215" s="2">
        <v>78.349999999999994</v>
      </c>
      <c r="W215" s="2" t="s">
        <v>10</v>
      </c>
      <c r="X215" s="2"/>
      <c r="Y215" s="2" t="s">
        <v>365</v>
      </c>
      <c r="Z215" s="2"/>
      <c r="AA215" s="17">
        <f t="shared" ref="AA215:AA246" si="47">Q215*70/100</f>
        <v>245.7</v>
      </c>
      <c r="AB215" s="5">
        <f>ROUNDUP(AA215,0)</f>
        <v>246</v>
      </c>
      <c r="AC215" s="5">
        <f>U215-AB215</f>
        <v>29</v>
      </c>
      <c r="AD215" s="5">
        <f>AC215*200</f>
        <v>5800</v>
      </c>
    </row>
    <row r="216" spans="1:30">
      <c r="A216" s="147"/>
      <c r="B216" s="45">
        <v>2</v>
      </c>
      <c r="C216" s="30">
        <v>189</v>
      </c>
      <c r="D216" s="2" t="s">
        <v>334</v>
      </c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5">
        <v>138</v>
      </c>
      <c r="R216" s="5">
        <v>69</v>
      </c>
      <c r="S216" s="5">
        <v>149</v>
      </c>
      <c r="T216" s="5">
        <v>24</v>
      </c>
      <c r="U216" s="5">
        <v>125</v>
      </c>
      <c r="V216" s="2">
        <v>90.58</v>
      </c>
      <c r="W216" s="2" t="s">
        <v>10</v>
      </c>
      <c r="X216" s="2"/>
      <c r="Y216" s="2" t="s">
        <v>366</v>
      </c>
      <c r="Z216" s="2"/>
      <c r="AA216" s="17">
        <f t="shared" si="47"/>
        <v>96.6</v>
      </c>
      <c r="AB216" s="5">
        <f t="shared" ref="AB216:AB246" si="48">ROUNDUP(AA216,0)</f>
        <v>97</v>
      </c>
      <c r="AC216" s="5">
        <f t="shared" ref="AC216:AC246" si="49">U216-AB216</f>
        <v>28</v>
      </c>
      <c r="AD216" s="5">
        <f t="shared" ref="AD216:AD246" si="50">AC216*200</f>
        <v>5600</v>
      </c>
    </row>
    <row r="217" spans="1:30">
      <c r="A217" s="147"/>
      <c r="B217" s="45">
        <v>3</v>
      </c>
      <c r="C217" s="30">
        <v>190</v>
      </c>
      <c r="D217" s="2" t="s">
        <v>335</v>
      </c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5">
        <v>332</v>
      </c>
      <c r="R217" s="5">
        <v>166</v>
      </c>
      <c r="S217" s="5">
        <v>431</v>
      </c>
      <c r="T217" s="5">
        <v>62</v>
      </c>
      <c r="U217" s="5">
        <v>343</v>
      </c>
      <c r="V217" s="2">
        <v>103.31</v>
      </c>
      <c r="W217" s="2" t="s">
        <v>10</v>
      </c>
      <c r="X217" s="2"/>
      <c r="Y217" s="2" t="s">
        <v>367</v>
      </c>
      <c r="Z217" s="2"/>
      <c r="AA217" s="17">
        <f t="shared" si="47"/>
        <v>232.4</v>
      </c>
      <c r="AB217" s="5">
        <f t="shared" si="48"/>
        <v>233</v>
      </c>
      <c r="AC217" s="5">
        <f t="shared" si="49"/>
        <v>110</v>
      </c>
      <c r="AD217" s="5">
        <f t="shared" si="50"/>
        <v>22000</v>
      </c>
    </row>
    <row r="218" spans="1:30">
      <c r="A218" s="147"/>
      <c r="B218" s="45">
        <v>4</v>
      </c>
      <c r="C218" s="30">
        <v>191</v>
      </c>
      <c r="D218" s="2" t="s">
        <v>336</v>
      </c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5">
        <v>176</v>
      </c>
      <c r="R218" s="5">
        <v>88</v>
      </c>
      <c r="S218" s="5">
        <v>129</v>
      </c>
      <c r="T218" s="5">
        <v>1</v>
      </c>
      <c r="U218" s="5">
        <v>128</v>
      </c>
      <c r="V218" s="2">
        <v>72.73</v>
      </c>
      <c r="W218" s="2" t="s">
        <v>10</v>
      </c>
      <c r="X218" s="2"/>
      <c r="Y218" s="10" t="s">
        <v>13</v>
      </c>
      <c r="Z218" s="2"/>
      <c r="AA218" s="17">
        <f t="shared" si="47"/>
        <v>123.2</v>
      </c>
      <c r="AB218" s="5">
        <f t="shared" si="48"/>
        <v>124</v>
      </c>
      <c r="AC218" s="5">
        <f t="shared" si="49"/>
        <v>4</v>
      </c>
      <c r="AD218" s="5">
        <f t="shared" si="50"/>
        <v>800</v>
      </c>
    </row>
    <row r="219" spans="1:30">
      <c r="A219" s="147"/>
      <c r="B219" s="45">
        <v>5</v>
      </c>
      <c r="C219" s="30">
        <v>192</v>
      </c>
      <c r="D219" s="2" t="s">
        <v>337</v>
      </c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5">
        <v>383</v>
      </c>
      <c r="R219" s="5">
        <v>191</v>
      </c>
      <c r="S219" s="5">
        <v>317</v>
      </c>
      <c r="T219" s="5">
        <v>6</v>
      </c>
      <c r="U219" s="5">
        <v>311</v>
      </c>
      <c r="V219" s="2">
        <v>81.2</v>
      </c>
      <c r="W219" s="2" t="s">
        <v>10</v>
      </c>
      <c r="X219" s="2"/>
      <c r="Y219" s="10" t="s">
        <v>368</v>
      </c>
      <c r="Z219" s="2"/>
      <c r="AA219" s="17">
        <f t="shared" si="47"/>
        <v>268.10000000000002</v>
      </c>
      <c r="AB219" s="5">
        <f t="shared" si="48"/>
        <v>269</v>
      </c>
      <c r="AC219" s="5">
        <f t="shared" si="49"/>
        <v>42</v>
      </c>
      <c r="AD219" s="5">
        <f t="shared" si="50"/>
        <v>8400</v>
      </c>
    </row>
    <row r="220" spans="1:30">
      <c r="A220" s="147"/>
      <c r="B220" s="45">
        <v>6</v>
      </c>
      <c r="C220" s="30">
        <v>193</v>
      </c>
      <c r="D220" s="2" t="s">
        <v>338</v>
      </c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5">
        <v>250</v>
      </c>
      <c r="R220" s="5">
        <v>125</v>
      </c>
      <c r="S220" s="5">
        <v>298</v>
      </c>
      <c r="T220" s="5">
        <v>80</v>
      </c>
      <c r="U220" s="5">
        <v>199</v>
      </c>
      <c r="V220" s="2">
        <v>79.599999999999994</v>
      </c>
      <c r="W220" s="2" t="s">
        <v>10</v>
      </c>
      <c r="X220" s="2"/>
      <c r="Y220" s="2" t="s">
        <v>13</v>
      </c>
      <c r="Z220" s="2"/>
      <c r="AA220" s="17">
        <f t="shared" si="47"/>
        <v>175</v>
      </c>
      <c r="AB220" s="5">
        <f t="shared" si="48"/>
        <v>175</v>
      </c>
      <c r="AC220" s="5">
        <f t="shared" si="49"/>
        <v>24</v>
      </c>
      <c r="AD220" s="5">
        <f t="shared" si="50"/>
        <v>4800</v>
      </c>
    </row>
    <row r="221" spans="1:30">
      <c r="A221" s="147"/>
      <c r="B221" s="45">
        <v>7</v>
      </c>
      <c r="C221" s="30">
        <v>194</v>
      </c>
      <c r="D221" s="2" t="s">
        <v>339</v>
      </c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5">
        <v>240</v>
      </c>
      <c r="R221" s="5">
        <v>120</v>
      </c>
      <c r="S221" s="5">
        <v>255</v>
      </c>
      <c r="T221" s="5">
        <v>6</v>
      </c>
      <c r="U221" s="5">
        <v>249</v>
      </c>
      <c r="V221" s="2">
        <v>103.75</v>
      </c>
      <c r="W221" s="2" t="s">
        <v>10</v>
      </c>
      <c r="X221" s="2"/>
      <c r="Y221" s="2" t="s">
        <v>369</v>
      </c>
      <c r="Z221" s="2"/>
      <c r="AA221" s="17">
        <f t="shared" si="47"/>
        <v>168</v>
      </c>
      <c r="AB221" s="5">
        <f t="shared" si="48"/>
        <v>168</v>
      </c>
      <c r="AC221" s="5">
        <f t="shared" si="49"/>
        <v>81</v>
      </c>
      <c r="AD221" s="5">
        <f t="shared" si="50"/>
        <v>16200</v>
      </c>
    </row>
    <row r="222" spans="1:30">
      <c r="A222" s="147"/>
      <c r="B222" s="45">
        <v>8</v>
      </c>
      <c r="C222" s="30">
        <v>195</v>
      </c>
      <c r="D222" s="2" t="s">
        <v>340</v>
      </c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5">
        <v>138</v>
      </c>
      <c r="R222" s="5">
        <v>69</v>
      </c>
      <c r="S222" s="5">
        <v>160</v>
      </c>
      <c r="T222" s="5">
        <v>32</v>
      </c>
      <c r="U222" s="5">
        <v>116</v>
      </c>
      <c r="V222" s="2">
        <v>84.06</v>
      </c>
      <c r="W222" s="2" t="s">
        <v>10</v>
      </c>
      <c r="X222" s="2"/>
      <c r="Y222" s="2" t="s">
        <v>370</v>
      </c>
      <c r="Z222" s="2"/>
      <c r="AA222" s="17">
        <f t="shared" si="47"/>
        <v>96.6</v>
      </c>
      <c r="AB222" s="5">
        <f t="shared" si="48"/>
        <v>97</v>
      </c>
      <c r="AC222" s="5">
        <f t="shared" si="49"/>
        <v>19</v>
      </c>
      <c r="AD222" s="5">
        <f t="shared" si="50"/>
        <v>3800</v>
      </c>
    </row>
    <row r="223" spans="1:30">
      <c r="A223" s="147"/>
      <c r="B223" s="45">
        <v>9</v>
      </c>
      <c r="C223" s="30">
        <v>196</v>
      </c>
      <c r="D223" s="2" t="s">
        <v>341</v>
      </c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5">
        <v>158</v>
      </c>
      <c r="R223" s="5">
        <v>79</v>
      </c>
      <c r="S223" s="5">
        <v>226</v>
      </c>
      <c r="T223" s="5">
        <v>64</v>
      </c>
      <c r="U223" s="5">
        <v>130</v>
      </c>
      <c r="V223" s="2">
        <v>82.28</v>
      </c>
      <c r="W223" s="2" t="s">
        <v>10</v>
      </c>
      <c r="X223" s="2"/>
      <c r="Y223" s="2" t="s">
        <v>371</v>
      </c>
      <c r="Z223" s="2"/>
      <c r="AA223" s="17">
        <f t="shared" si="47"/>
        <v>110.6</v>
      </c>
      <c r="AB223" s="5">
        <f t="shared" si="48"/>
        <v>111</v>
      </c>
      <c r="AC223" s="5">
        <f t="shared" si="49"/>
        <v>19</v>
      </c>
      <c r="AD223" s="5">
        <f t="shared" si="50"/>
        <v>3800</v>
      </c>
    </row>
    <row r="224" spans="1:30">
      <c r="A224" s="147"/>
      <c r="B224" s="45">
        <v>10</v>
      </c>
      <c r="C224" s="30">
        <v>197</v>
      </c>
      <c r="D224" s="2" t="s">
        <v>342</v>
      </c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5">
        <v>109</v>
      </c>
      <c r="R224" s="5">
        <v>54</v>
      </c>
      <c r="S224" s="5">
        <v>398</v>
      </c>
      <c r="T224" s="5">
        <v>100</v>
      </c>
      <c r="U224" s="5">
        <v>182</v>
      </c>
      <c r="V224" s="2">
        <v>166.97</v>
      </c>
      <c r="W224" s="2" t="s">
        <v>10</v>
      </c>
      <c r="X224" s="2"/>
      <c r="Y224" s="2" t="s">
        <v>372</v>
      </c>
      <c r="Z224" s="2"/>
      <c r="AA224" s="17">
        <f t="shared" si="47"/>
        <v>76.3</v>
      </c>
      <c r="AB224" s="5">
        <f t="shared" si="48"/>
        <v>77</v>
      </c>
      <c r="AC224" s="5">
        <f t="shared" si="49"/>
        <v>105</v>
      </c>
      <c r="AD224" s="5">
        <f t="shared" si="50"/>
        <v>21000</v>
      </c>
    </row>
    <row r="225" spans="1:30">
      <c r="A225" s="147"/>
      <c r="B225" s="45">
        <v>11</v>
      </c>
      <c r="C225" s="30">
        <v>198</v>
      </c>
      <c r="D225" s="2" t="s">
        <v>343</v>
      </c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5">
        <v>438</v>
      </c>
      <c r="R225" s="5">
        <v>219</v>
      </c>
      <c r="S225" s="5">
        <v>474</v>
      </c>
      <c r="T225" s="5">
        <v>109</v>
      </c>
      <c r="U225" s="5">
        <v>319</v>
      </c>
      <c r="V225" s="2">
        <v>72.83</v>
      </c>
      <c r="W225" s="2" t="s">
        <v>10</v>
      </c>
      <c r="X225" s="2"/>
      <c r="Y225" s="2" t="s">
        <v>373</v>
      </c>
      <c r="Z225" s="2"/>
      <c r="AA225" s="17">
        <f t="shared" si="47"/>
        <v>306.60000000000002</v>
      </c>
      <c r="AB225" s="5">
        <f t="shared" si="48"/>
        <v>307</v>
      </c>
      <c r="AC225" s="5">
        <f t="shared" si="49"/>
        <v>12</v>
      </c>
      <c r="AD225" s="5">
        <f t="shared" si="50"/>
        <v>2400</v>
      </c>
    </row>
    <row r="226" spans="1:30">
      <c r="A226" s="147"/>
      <c r="B226" s="45">
        <v>12</v>
      </c>
      <c r="C226" s="30">
        <v>199</v>
      </c>
      <c r="D226" s="2" t="s">
        <v>344</v>
      </c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5">
        <v>112</v>
      </c>
      <c r="R226" s="5">
        <v>56</v>
      </c>
      <c r="S226" s="5">
        <v>125</v>
      </c>
      <c r="T226" s="5">
        <v>40</v>
      </c>
      <c r="U226" s="5">
        <v>84</v>
      </c>
      <c r="V226" s="2">
        <v>75</v>
      </c>
      <c r="W226" s="2" t="s">
        <v>10</v>
      </c>
      <c r="X226" s="2"/>
      <c r="Y226" s="2" t="s">
        <v>374</v>
      </c>
      <c r="Z226" s="2"/>
      <c r="AA226" s="17">
        <f t="shared" si="47"/>
        <v>78.400000000000006</v>
      </c>
      <c r="AB226" s="5">
        <f t="shared" si="48"/>
        <v>79</v>
      </c>
      <c r="AC226" s="5">
        <f t="shared" si="49"/>
        <v>5</v>
      </c>
      <c r="AD226" s="5">
        <f t="shared" si="50"/>
        <v>1000</v>
      </c>
    </row>
    <row r="227" spans="1:30">
      <c r="A227" s="147"/>
      <c r="B227" s="45">
        <v>13</v>
      </c>
      <c r="C227" s="30">
        <v>200</v>
      </c>
      <c r="D227" s="2" t="s">
        <v>345</v>
      </c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5">
        <v>698</v>
      </c>
      <c r="R227" s="5">
        <v>349</v>
      </c>
      <c r="S227" s="5">
        <v>805</v>
      </c>
      <c r="T227" s="5">
        <v>187</v>
      </c>
      <c r="U227" s="5">
        <v>504</v>
      </c>
      <c r="V227" s="2">
        <v>72.209999999999994</v>
      </c>
      <c r="W227" s="2" t="s">
        <v>10</v>
      </c>
      <c r="X227" s="2"/>
      <c r="Y227" s="2" t="s">
        <v>375</v>
      </c>
      <c r="Z227" s="2"/>
      <c r="AA227" s="17">
        <f t="shared" si="47"/>
        <v>488.6</v>
      </c>
      <c r="AB227" s="5">
        <f t="shared" si="48"/>
        <v>489</v>
      </c>
      <c r="AC227" s="5">
        <f t="shared" si="49"/>
        <v>15</v>
      </c>
      <c r="AD227" s="5">
        <f t="shared" si="50"/>
        <v>3000</v>
      </c>
    </row>
    <row r="228" spans="1:30">
      <c r="A228" s="147"/>
      <c r="B228" s="45">
        <v>14</v>
      </c>
      <c r="C228" s="30">
        <v>201</v>
      </c>
      <c r="D228" s="2" t="s">
        <v>346</v>
      </c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5">
        <v>139</v>
      </c>
      <c r="R228" s="5">
        <v>69</v>
      </c>
      <c r="S228" s="2">
        <v>134</v>
      </c>
      <c r="T228" s="2">
        <v>29</v>
      </c>
      <c r="U228" s="5">
        <v>102</v>
      </c>
      <c r="V228" s="2">
        <v>73.38</v>
      </c>
      <c r="W228" s="2" t="s">
        <v>10</v>
      </c>
      <c r="X228" s="2"/>
      <c r="Y228" s="2" t="s">
        <v>376</v>
      </c>
      <c r="Z228" s="2"/>
      <c r="AA228" s="17">
        <f t="shared" si="47"/>
        <v>97.3</v>
      </c>
      <c r="AB228" s="5">
        <f t="shared" si="48"/>
        <v>98</v>
      </c>
      <c r="AC228" s="5">
        <f t="shared" si="49"/>
        <v>4</v>
      </c>
      <c r="AD228" s="5">
        <f t="shared" si="50"/>
        <v>800</v>
      </c>
    </row>
    <row r="229" spans="1:30">
      <c r="A229" s="147"/>
      <c r="B229" s="45">
        <v>15</v>
      </c>
      <c r="C229" s="30">
        <v>202</v>
      </c>
      <c r="D229" s="2" t="s">
        <v>347</v>
      </c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5">
        <v>104</v>
      </c>
      <c r="R229" s="5">
        <v>52</v>
      </c>
      <c r="S229" s="2">
        <v>85</v>
      </c>
      <c r="T229" s="2">
        <v>8</v>
      </c>
      <c r="U229" s="5">
        <v>77</v>
      </c>
      <c r="V229" s="2">
        <v>74.040000000000006</v>
      </c>
      <c r="W229" s="2" t="s">
        <v>10</v>
      </c>
      <c r="X229" s="2"/>
      <c r="Y229" s="2" t="s">
        <v>377</v>
      </c>
      <c r="Z229" s="2"/>
      <c r="AA229" s="17">
        <f t="shared" si="47"/>
        <v>72.8</v>
      </c>
      <c r="AB229" s="5">
        <f t="shared" si="48"/>
        <v>73</v>
      </c>
      <c r="AC229" s="5">
        <f t="shared" si="49"/>
        <v>4</v>
      </c>
      <c r="AD229" s="5">
        <f t="shared" si="50"/>
        <v>800</v>
      </c>
    </row>
    <row r="230" spans="1:30">
      <c r="A230" s="147"/>
      <c r="B230" s="45">
        <v>16</v>
      </c>
      <c r="C230" s="30">
        <v>203</v>
      </c>
      <c r="D230" s="2" t="s">
        <v>348</v>
      </c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5">
        <v>165</v>
      </c>
      <c r="R230" s="5">
        <v>82</v>
      </c>
      <c r="S230" s="2">
        <v>157</v>
      </c>
      <c r="T230" s="2">
        <v>5</v>
      </c>
      <c r="U230" s="5">
        <v>152</v>
      </c>
      <c r="V230" s="2">
        <v>92.12</v>
      </c>
      <c r="W230" s="2" t="s">
        <v>10</v>
      </c>
      <c r="X230" s="2"/>
      <c r="Y230" s="2" t="s">
        <v>13</v>
      </c>
      <c r="Z230" s="2"/>
      <c r="AA230" s="17">
        <f t="shared" si="47"/>
        <v>115.5</v>
      </c>
      <c r="AB230" s="5">
        <f t="shared" si="48"/>
        <v>116</v>
      </c>
      <c r="AC230" s="5">
        <f t="shared" si="49"/>
        <v>36</v>
      </c>
      <c r="AD230" s="5">
        <f t="shared" si="50"/>
        <v>7200</v>
      </c>
    </row>
    <row r="231" spans="1:30">
      <c r="A231" s="147"/>
      <c r="B231" s="45">
        <v>17</v>
      </c>
      <c r="C231" s="30">
        <v>204</v>
      </c>
      <c r="D231" s="2" t="s">
        <v>349</v>
      </c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5">
        <v>433</v>
      </c>
      <c r="R231" s="5">
        <v>216</v>
      </c>
      <c r="S231" s="2">
        <v>344</v>
      </c>
      <c r="T231" s="2">
        <v>20</v>
      </c>
      <c r="U231" s="5">
        <v>324</v>
      </c>
      <c r="V231" s="2">
        <v>74.83</v>
      </c>
      <c r="W231" s="2" t="s">
        <v>10</v>
      </c>
      <c r="X231" s="2"/>
      <c r="Y231" s="2" t="s">
        <v>378</v>
      </c>
      <c r="Z231" s="2"/>
      <c r="AA231" s="17">
        <f t="shared" si="47"/>
        <v>303.10000000000002</v>
      </c>
      <c r="AB231" s="5">
        <f t="shared" si="48"/>
        <v>304</v>
      </c>
      <c r="AC231" s="5">
        <f t="shared" si="49"/>
        <v>20</v>
      </c>
      <c r="AD231" s="5">
        <f t="shared" si="50"/>
        <v>4000</v>
      </c>
    </row>
    <row r="232" spans="1:30">
      <c r="A232" s="147"/>
      <c r="B232" s="45">
        <v>18</v>
      </c>
      <c r="C232" s="30">
        <v>205</v>
      </c>
      <c r="D232" s="2" t="s">
        <v>350</v>
      </c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5">
        <v>166</v>
      </c>
      <c r="R232" s="5">
        <v>83</v>
      </c>
      <c r="S232" s="2">
        <v>156</v>
      </c>
      <c r="T232" s="2">
        <v>30</v>
      </c>
      <c r="U232" s="5">
        <v>119</v>
      </c>
      <c r="V232" s="2">
        <v>71.69</v>
      </c>
      <c r="W232" s="2" t="s">
        <v>10</v>
      </c>
      <c r="X232" s="2"/>
      <c r="Y232" s="2" t="s">
        <v>13</v>
      </c>
      <c r="Z232" s="2"/>
      <c r="AA232" s="17">
        <f t="shared" si="47"/>
        <v>116.2</v>
      </c>
      <c r="AB232" s="5">
        <f t="shared" si="48"/>
        <v>117</v>
      </c>
      <c r="AC232" s="5">
        <f t="shared" si="49"/>
        <v>2</v>
      </c>
      <c r="AD232" s="5">
        <f t="shared" si="50"/>
        <v>400</v>
      </c>
    </row>
    <row r="233" spans="1:30">
      <c r="A233" s="147"/>
      <c r="B233" s="45">
        <v>19</v>
      </c>
      <c r="C233" s="30">
        <v>206</v>
      </c>
      <c r="D233" s="2" t="s">
        <v>351</v>
      </c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5">
        <v>277</v>
      </c>
      <c r="R233" s="5">
        <v>138</v>
      </c>
      <c r="S233" s="2">
        <v>325</v>
      </c>
      <c r="T233" s="2">
        <v>5</v>
      </c>
      <c r="U233" s="5">
        <v>320</v>
      </c>
      <c r="V233" s="2">
        <v>115.52</v>
      </c>
      <c r="W233" s="2" t="s">
        <v>10</v>
      </c>
      <c r="X233" s="2"/>
      <c r="Y233" s="2" t="s">
        <v>13</v>
      </c>
      <c r="Z233" s="2"/>
      <c r="AA233" s="17">
        <f t="shared" si="47"/>
        <v>193.9</v>
      </c>
      <c r="AB233" s="5">
        <f t="shared" si="48"/>
        <v>194</v>
      </c>
      <c r="AC233" s="5">
        <f t="shared" si="49"/>
        <v>126</v>
      </c>
      <c r="AD233" s="5">
        <f t="shared" si="50"/>
        <v>25200</v>
      </c>
    </row>
    <row r="234" spans="1:30">
      <c r="A234" s="147"/>
      <c r="B234" s="45">
        <v>20</v>
      </c>
      <c r="C234" s="30">
        <v>207</v>
      </c>
      <c r="D234" s="2" t="s">
        <v>352</v>
      </c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5">
        <v>163</v>
      </c>
      <c r="R234" s="5">
        <v>81</v>
      </c>
      <c r="S234" s="2">
        <v>200</v>
      </c>
      <c r="T234" s="2">
        <v>45</v>
      </c>
      <c r="U234" s="5">
        <v>148</v>
      </c>
      <c r="V234" s="2">
        <v>90.8</v>
      </c>
      <c r="W234" s="2" t="s">
        <v>10</v>
      </c>
      <c r="X234" s="2"/>
      <c r="Y234" s="2" t="s">
        <v>379</v>
      </c>
      <c r="Z234" s="2"/>
      <c r="AA234" s="17">
        <f t="shared" si="47"/>
        <v>114.1</v>
      </c>
      <c r="AB234" s="5">
        <f t="shared" si="48"/>
        <v>115</v>
      </c>
      <c r="AC234" s="5">
        <f t="shared" si="49"/>
        <v>33</v>
      </c>
      <c r="AD234" s="5">
        <f t="shared" si="50"/>
        <v>6600</v>
      </c>
    </row>
    <row r="235" spans="1:30">
      <c r="A235" s="147"/>
      <c r="B235" s="45">
        <v>21</v>
      </c>
      <c r="C235" s="30">
        <v>208</v>
      </c>
      <c r="D235" s="2" t="s">
        <v>353</v>
      </c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5">
        <v>259</v>
      </c>
      <c r="R235" s="5">
        <v>129</v>
      </c>
      <c r="S235" s="2">
        <v>225</v>
      </c>
      <c r="T235" s="2" t="s">
        <v>10</v>
      </c>
      <c r="U235" s="5">
        <v>225</v>
      </c>
      <c r="V235" s="2">
        <v>86.87</v>
      </c>
      <c r="W235" s="2" t="s">
        <v>10</v>
      </c>
      <c r="X235" s="2"/>
      <c r="Y235" s="2" t="s">
        <v>13</v>
      </c>
      <c r="Z235" s="2"/>
      <c r="AA235" s="17">
        <f t="shared" si="47"/>
        <v>181.3</v>
      </c>
      <c r="AB235" s="5">
        <f t="shared" si="48"/>
        <v>182</v>
      </c>
      <c r="AC235" s="5">
        <f t="shared" si="49"/>
        <v>43</v>
      </c>
      <c r="AD235" s="5">
        <f t="shared" si="50"/>
        <v>8600</v>
      </c>
    </row>
    <row r="236" spans="1:30">
      <c r="A236" s="147"/>
      <c r="B236" s="45">
        <v>22</v>
      </c>
      <c r="C236" s="30">
        <v>209</v>
      </c>
      <c r="D236" s="2" t="s">
        <v>354</v>
      </c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5">
        <v>182</v>
      </c>
      <c r="R236" s="5">
        <v>91</v>
      </c>
      <c r="S236" s="2">
        <v>160</v>
      </c>
      <c r="T236" s="2">
        <v>23</v>
      </c>
      <c r="U236" s="5">
        <v>136</v>
      </c>
      <c r="V236" s="2">
        <v>74.73</v>
      </c>
      <c r="W236" s="2" t="s">
        <v>10</v>
      </c>
      <c r="X236" s="2"/>
      <c r="Y236" s="2" t="s">
        <v>13</v>
      </c>
      <c r="Z236" s="2"/>
      <c r="AA236" s="17">
        <f t="shared" si="47"/>
        <v>127.4</v>
      </c>
      <c r="AB236" s="5">
        <f t="shared" si="48"/>
        <v>128</v>
      </c>
      <c r="AC236" s="5">
        <f t="shared" si="49"/>
        <v>8</v>
      </c>
      <c r="AD236" s="5">
        <f t="shared" si="50"/>
        <v>1600</v>
      </c>
    </row>
    <row r="237" spans="1:30">
      <c r="A237" s="147"/>
      <c r="B237" s="45">
        <v>23</v>
      </c>
      <c r="C237" s="30">
        <v>210</v>
      </c>
      <c r="D237" s="2" t="s">
        <v>355</v>
      </c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5">
        <v>168</v>
      </c>
      <c r="R237" s="5">
        <v>84</v>
      </c>
      <c r="S237" s="2">
        <v>139</v>
      </c>
      <c r="T237" s="2">
        <v>2</v>
      </c>
      <c r="U237" s="5">
        <v>137</v>
      </c>
      <c r="V237" s="2">
        <v>81.55</v>
      </c>
      <c r="W237" s="2" t="s">
        <v>10</v>
      </c>
      <c r="X237" s="2"/>
      <c r="Y237" s="2" t="s">
        <v>380</v>
      </c>
      <c r="Z237" s="2"/>
      <c r="AA237" s="17">
        <f t="shared" si="47"/>
        <v>117.6</v>
      </c>
      <c r="AB237" s="5">
        <f t="shared" si="48"/>
        <v>118</v>
      </c>
      <c r="AC237" s="5">
        <f t="shared" si="49"/>
        <v>19</v>
      </c>
      <c r="AD237" s="5">
        <f t="shared" si="50"/>
        <v>3800</v>
      </c>
    </row>
    <row r="238" spans="1:30">
      <c r="A238" s="147"/>
      <c r="B238" s="45">
        <v>24</v>
      </c>
      <c r="C238" s="30">
        <v>211</v>
      </c>
      <c r="D238" s="2" t="s">
        <v>356</v>
      </c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5">
        <v>165</v>
      </c>
      <c r="R238" s="5">
        <v>82</v>
      </c>
      <c r="S238" s="2">
        <v>267</v>
      </c>
      <c r="T238" s="2">
        <v>68</v>
      </c>
      <c r="U238" s="5">
        <v>172</v>
      </c>
      <c r="V238" s="2">
        <v>104.24</v>
      </c>
      <c r="W238" s="2" t="s">
        <v>10</v>
      </c>
      <c r="X238" s="2"/>
      <c r="Y238" s="2" t="s">
        <v>381</v>
      </c>
      <c r="Z238" s="2"/>
      <c r="AA238" s="17">
        <f t="shared" si="47"/>
        <v>115.5</v>
      </c>
      <c r="AB238" s="5">
        <f t="shared" si="48"/>
        <v>116</v>
      </c>
      <c r="AC238" s="5">
        <f t="shared" si="49"/>
        <v>56</v>
      </c>
      <c r="AD238" s="5">
        <f t="shared" si="50"/>
        <v>11200</v>
      </c>
    </row>
    <row r="239" spans="1:30">
      <c r="A239" s="147"/>
      <c r="B239" s="45">
        <v>25</v>
      </c>
      <c r="C239" s="30">
        <v>212</v>
      </c>
      <c r="D239" s="2" t="s">
        <v>357</v>
      </c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5">
        <v>160</v>
      </c>
      <c r="R239" s="5">
        <v>80</v>
      </c>
      <c r="S239" s="2">
        <v>148</v>
      </c>
      <c r="T239" s="2">
        <v>2</v>
      </c>
      <c r="U239" s="5">
        <v>146</v>
      </c>
      <c r="V239" s="2">
        <v>91.25</v>
      </c>
      <c r="W239" s="2" t="s">
        <v>10</v>
      </c>
      <c r="X239" s="2"/>
      <c r="Y239" s="2" t="s">
        <v>382</v>
      </c>
      <c r="Z239" s="2"/>
      <c r="AA239" s="17">
        <f t="shared" si="47"/>
        <v>112</v>
      </c>
      <c r="AB239" s="5">
        <f t="shared" si="48"/>
        <v>112</v>
      </c>
      <c r="AC239" s="5">
        <f t="shared" si="49"/>
        <v>34</v>
      </c>
      <c r="AD239" s="5">
        <f t="shared" si="50"/>
        <v>6800</v>
      </c>
    </row>
    <row r="240" spans="1:30">
      <c r="A240" s="147"/>
      <c r="B240" s="45">
        <v>26</v>
      </c>
      <c r="C240" s="30">
        <v>213</v>
      </c>
      <c r="D240" s="2" t="s">
        <v>358</v>
      </c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5">
        <v>161</v>
      </c>
      <c r="R240" s="5">
        <v>80</v>
      </c>
      <c r="S240" s="2">
        <v>123</v>
      </c>
      <c r="T240" s="2">
        <v>7</v>
      </c>
      <c r="U240" s="5">
        <v>116</v>
      </c>
      <c r="V240" s="2">
        <v>72.05</v>
      </c>
      <c r="W240" s="2" t="s">
        <v>10</v>
      </c>
      <c r="X240" s="2"/>
      <c r="Y240" s="2" t="s">
        <v>383</v>
      </c>
      <c r="Z240" s="2"/>
      <c r="AA240" s="17">
        <f t="shared" si="47"/>
        <v>112.7</v>
      </c>
      <c r="AB240" s="5">
        <f t="shared" si="48"/>
        <v>113</v>
      </c>
      <c r="AC240" s="5">
        <f t="shared" si="49"/>
        <v>3</v>
      </c>
      <c r="AD240" s="5">
        <f t="shared" si="50"/>
        <v>600</v>
      </c>
    </row>
    <row r="241" spans="1:30">
      <c r="A241" s="147"/>
      <c r="B241" s="45">
        <v>27</v>
      </c>
      <c r="C241" s="30">
        <v>214</v>
      </c>
      <c r="D241" s="2" t="s">
        <v>359</v>
      </c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5">
        <v>156</v>
      </c>
      <c r="R241" s="5">
        <v>78</v>
      </c>
      <c r="S241" s="2">
        <v>173</v>
      </c>
      <c r="T241" s="2">
        <v>9</v>
      </c>
      <c r="U241" s="5">
        <v>164</v>
      </c>
      <c r="V241" s="2">
        <v>105.13</v>
      </c>
      <c r="W241" s="2" t="s">
        <v>10</v>
      </c>
      <c r="X241" s="2"/>
      <c r="Y241" s="2" t="s">
        <v>384</v>
      </c>
      <c r="Z241" s="2"/>
      <c r="AA241" s="17">
        <f t="shared" si="47"/>
        <v>109.2</v>
      </c>
      <c r="AB241" s="5">
        <f t="shared" si="48"/>
        <v>110</v>
      </c>
      <c r="AC241" s="5">
        <f t="shared" si="49"/>
        <v>54</v>
      </c>
      <c r="AD241" s="5">
        <f t="shared" si="50"/>
        <v>10800</v>
      </c>
    </row>
    <row r="242" spans="1:30">
      <c r="A242" s="147"/>
      <c r="B242" s="45">
        <v>28</v>
      </c>
      <c r="C242" s="30">
        <v>215</v>
      </c>
      <c r="D242" s="2" t="s">
        <v>360</v>
      </c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5">
        <v>164</v>
      </c>
      <c r="R242" s="5">
        <v>82</v>
      </c>
      <c r="S242" s="2">
        <v>158</v>
      </c>
      <c r="T242" s="2" t="s">
        <v>10</v>
      </c>
      <c r="U242" s="5">
        <v>158</v>
      </c>
      <c r="V242" s="2">
        <v>96.34</v>
      </c>
      <c r="W242" s="2" t="s">
        <v>10</v>
      </c>
      <c r="X242" s="2"/>
      <c r="Y242" s="2" t="s">
        <v>385</v>
      </c>
      <c r="Z242" s="2"/>
      <c r="AA242" s="17">
        <f t="shared" si="47"/>
        <v>114.8</v>
      </c>
      <c r="AB242" s="5">
        <f t="shared" si="48"/>
        <v>115</v>
      </c>
      <c r="AC242" s="5">
        <f t="shared" si="49"/>
        <v>43</v>
      </c>
      <c r="AD242" s="5">
        <f t="shared" si="50"/>
        <v>8600</v>
      </c>
    </row>
    <row r="243" spans="1:30">
      <c r="A243" s="147"/>
      <c r="B243" s="45">
        <v>29</v>
      </c>
      <c r="C243" s="30">
        <v>216</v>
      </c>
      <c r="D243" s="2" t="s">
        <v>361</v>
      </c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5">
        <v>953</v>
      </c>
      <c r="R243" s="5">
        <v>476</v>
      </c>
      <c r="S243" s="2">
        <v>860</v>
      </c>
      <c r="T243" s="2">
        <v>33</v>
      </c>
      <c r="U243" s="5">
        <v>825</v>
      </c>
      <c r="V243" s="2">
        <v>86.57</v>
      </c>
      <c r="W243" s="2" t="s">
        <v>10</v>
      </c>
      <c r="X243" s="2"/>
      <c r="Y243" s="2" t="s">
        <v>386</v>
      </c>
      <c r="Z243" s="2"/>
      <c r="AA243" s="17">
        <f t="shared" si="47"/>
        <v>667.1</v>
      </c>
      <c r="AB243" s="5">
        <f t="shared" si="48"/>
        <v>668</v>
      </c>
      <c r="AC243" s="5">
        <f t="shared" si="49"/>
        <v>157</v>
      </c>
      <c r="AD243" s="5">
        <f t="shared" si="50"/>
        <v>31400</v>
      </c>
    </row>
    <row r="244" spans="1:30">
      <c r="A244" s="147"/>
      <c r="B244" s="45">
        <v>30</v>
      </c>
      <c r="C244" s="30">
        <v>217</v>
      </c>
      <c r="D244" s="2" t="s">
        <v>362</v>
      </c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5">
        <v>651</v>
      </c>
      <c r="R244" s="5">
        <v>325</v>
      </c>
      <c r="S244" s="2">
        <v>682</v>
      </c>
      <c r="T244" s="2">
        <v>34</v>
      </c>
      <c r="U244" s="5">
        <v>647</v>
      </c>
      <c r="V244" s="2">
        <v>99.39</v>
      </c>
      <c r="W244" s="2" t="s">
        <v>10</v>
      </c>
      <c r="X244" s="2"/>
      <c r="Y244" s="2" t="s">
        <v>387</v>
      </c>
      <c r="Z244" s="2"/>
      <c r="AA244" s="17">
        <f t="shared" si="47"/>
        <v>455.7</v>
      </c>
      <c r="AB244" s="5">
        <f t="shared" si="48"/>
        <v>456</v>
      </c>
      <c r="AC244" s="5">
        <f t="shared" si="49"/>
        <v>191</v>
      </c>
      <c r="AD244" s="5">
        <f t="shared" si="50"/>
        <v>38200</v>
      </c>
    </row>
    <row r="245" spans="1:30">
      <c r="A245" s="147"/>
      <c r="B245" s="45">
        <v>31</v>
      </c>
      <c r="C245" s="30">
        <v>218</v>
      </c>
      <c r="D245" s="2" t="s">
        <v>363</v>
      </c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5">
        <v>219</v>
      </c>
      <c r="R245" s="5">
        <v>109</v>
      </c>
      <c r="S245" s="2">
        <v>227</v>
      </c>
      <c r="T245" s="2">
        <v>15</v>
      </c>
      <c r="U245" s="5">
        <v>212</v>
      </c>
      <c r="V245" s="2">
        <v>96.8</v>
      </c>
      <c r="W245" s="2" t="s">
        <v>10</v>
      </c>
      <c r="X245" s="2"/>
      <c r="Y245" s="2" t="s">
        <v>13</v>
      </c>
      <c r="Z245" s="2"/>
      <c r="AA245" s="17">
        <f t="shared" si="47"/>
        <v>153.30000000000001</v>
      </c>
      <c r="AB245" s="5">
        <f t="shared" si="48"/>
        <v>154</v>
      </c>
      <c r="AC245" s="5">
        <f t="shared" si="49"/>
        <v>58</v>
      </c>
      <c r="AD245" s="5">
        <f t="shared" si="50"/>
        <v>11600</v>
      </c>
    </row>
    <row r="246" spans="1:30">
      <c r="A246" s="147"/>
      <c r="B246" s="45">
        <v>32</v>
      </c>
      <c r="C246" s="30">
        <v>219</v>
      </c>
      <c r="D246" s="2" t="s">
        <v>364</v>
      </c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5">
        <v>140</v>
      </c>
      <c r="R246" s="5">
        <v>70</v>
      </c>
      <c r="S246" s="2">
        <v>167</v>
      </c>
      <c r="T246" s="2">
        <v>25</v>
      </c>
      <c r="U246" s="5">
        <v>139</v>
      </c>
      <c r="V246" s="2">
        <v>99.29</v>
      </c>
      <c r="W246" s="2" t="s">
        <v>10</v>
      </c>
      <c r="X246" s="2"/>
      <c r="Y246" s="2" t="s">
        <v>388</v>
      </c>
      <c r="Z246" s="2"/>
      <c r="AA246" s="17">
        <f t="shared" si="47"/>
        <v>98</v>
      </c>
      <c r="AB246" s="5">
        <f t="shared" si="48"/>
        <v>98</v>
      </c>
      <c r="AC246" s="5">
        <f t="shared" si="49"/>
        <v>41</v>
      </c>
      <c r="AD246" s="5">
        <f t="shared" si="50"/>
        <v>8200</v>
      </c>
    </row>
    <row r="247" spans="1:30">
      <c r="A247" s="148"/>
      <c r="B247" s="548" t="s">
        <v>86</v>
      </c>
      <c r="C247" s="549"/>
      <c r="D247" s="549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189">
        <f t="shared" ref="Q247:V247" si="51">SUM(Q215:Q246)</f>
        <v>8348</v>
      </c>
      <c r="R247" s="189">
        <f t="shared" si="51"/>
        <v>4167</v>
      </c>
      <c r="S247" s="192">
        <f t="shared" si="51"/>
        <v>8884</v>
      </c>
      <c r="T247" s="192">
        <f t="shared" si="51"/>
        <v>1158</v>
      </c>
      <c r="U247" s="189">
        <f t="shared" si="51"/>
        <v>7284</v>
      </c>
      <c r="V247" s="190">
        <f t="shared" si="51"/>
        <v>2849.4600000000005</v>
      </c>
      <c r="W247" s="190"/>
      <c r="X247" s="190"/>
      <c r="Y247" s="190"/>
      <c r="Z247" s="190"/>
      <c r="AA247" s="191">
        <f>SUM(AA215:AA246)</f>
        <v>5843.6</v>
      </c>
      <c r="AB247" s="189">
        <f>SUM(AB215:AB246)</f>
        <v>5859</v>
      </c>
      <c r="AC247" s="189">
        <f>SUM(AC215:AC246)</f>
        <v>1425</v>
      </c>
      <c r="AD247" s="189">
        <f>SUM(AD215:AD246)</f>
        <v>285000</v>
      </c>
    </row>
    <row r="248" spans="1:30">
      <c r="A248" s="147">
        <v>12</v>
      </c>
      <c r="B248" s="551" t="s">
        <v>1480</v>
      </c>
      <c r="C248" s="576"/>
      <c r="D248" s="576"/>
      <c r="E248" s="577"/>
      <c r="F248" s="577"/>
      <c r="G248" s="577"/>
      <c r="H248" s="577"/>
      <c r="I248" s="577"/>
      <c r="J248" s="577"/>
      <c r="K248" s="577"/>
      <c r="L248" s="577"/>
      <c r="M248" s="577"/>
      <c r="N248" s="577"/>
      <c r="O248" s="577"/>
      <c r="P248" s="577"/>
      <c r="Q248" s="576"/>
      <c r="R248" s="576"/>
      <c r="S248" s="577"/>
      <c r="T248" s="577"/>
      <c r="U248" s="576"/>
      <c r="V248" s="577"/>
      <c r="W248" s="577"/>
      <c r="X248" s="577"/>
      <c r="Y248" s="577"/>
      <c r="Z248" s="577"/>
      <c r="AA248" s="576"/>
      <c r="AB248" s="576"/>
      <c r="AC248" s="576"/>
      <c r="AD248" s="576"/>
    </row>
    <row r="249" spans="1:30">
      <c r="A249" s="146"/>
      <c r="B249" s="45">
        <v>1</v>
      </c>
      <c r="C249" s="30">
        <v>220</v>
      </c>
      <c r="D249" s="2" t="s">
        <v>389</v>
      </c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5">
        <v>1065</v>
      </c>
      <c r="R249" s="5">
        <v>532</v>
      </c>
      <c r="S249" s="5">
        <v>951</v>
      </c>
      <c r="T249" s="5">
        <v>81</v>
      </c>
      <c r="U249" s="5">
        <v>757</v>
      </c>
      <c r="V249" s="2">
        <v>71.08</v>
      </c>
      <c r="W249" s="2" t="s">
        <v>10</v>
      </c>
      <c r="X249" s="2"/>
      <c r="Y249" s="2" t="s">
        <v>13</v>
      </c>
      <c r="Z249" s="2"/>
      <c r="AA249" s="17">
        <f t="shared" ref="AA249:AA272" si="52">Q249*70/100</f>
        <v>745.5</v>
      </c>
      <c r="AB249" s="5">
        <f>ROUNDUP(AA249,0)</f>
        <v>746</v>
      </c>
      <c r="AC249" s="5">
        <f>U249-AB249</f>
        <v>11</v>
      </c>
      <c r="AD249" s="5">
        <f>AC249*200</f>
        <v>2200</v>
      </c>
    </row>
    <row r="250" spans="1:30">
      <c r="A250" s="147"/>
      <c r="B250" s="45">
        <v>2</v>
      </c>
      <c r="C250" s="30">
        <v>221</v>
      </c>
      <c r="D250" s="2" t="s">
        <v>390</v>
      </c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5">
        <v>2005</v>
      </c>
      <c r="R250" s="5">
        <v>1002</v>
      </c>
      <c r="S250" s="5">
        <v>3465</v>
      </c>
      <c r="T250" s="5">
        <v>820</v>
      </c>
      <c r="U250" s="5">
        <v>1549</v>
      </c>
      <c r="V250" s="2">
        <v>77.260000000000005</v>
      </c>
      <c r="W250" s="2" t="s">
        <v>10</v>
      </c>
      <c r="X250" s="2"/>
      <c r="Y250" s="2" t="s">
        <v>13</v>
      </c>
      <c r="Z250" s="2"/>
      <c r="AA250" s="17">
        <f t="shared" si="52"/>
        <v>1403.5</v>
      </c>
      <c r="AB250" s="5">
        <f t="shared" ref="AB250:AB272" si="53">ROUNDUP(AA250,0)</f>
        <v>1404</v>
      </c>
      <c r="AC250" s="5">
        <f t="shared" ref="AC250:AC272" si="54">U250-AB250</f>
        <v>145</v>
      </c>
      <c r="AD250" s="5">
        <f t="shared" ref="AD250:AD272" si="55">AC250*200</f>
        <v>29000</v>
      </c>
    </row>
    <row r="251" spans="1:30">
      <c r="A251" s="147"/>
      <c r="B251" s="45">
        <v>3</v>
      </c>
      <c r="C251" s="30">
        <v>222</v>
      </c>
      <c r="D251" s="2" t="s">
        <v>391</v>
      </c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5">
        <v>296</v>
      </c>
      <c r="R251" s="5">
        <v>148</v>
      </c>
      <c r="S251" s="5">
        <v>295</v>
      </c>
      <c r="T251" s="5">
        <v>21</v>
      </c>
      <c r="U251" s="5">
        <v>263</v>
      </c>
      <c r="V251" s="2">
        <v>88.85</v>
      </c>
      <c r="W251" s="2" t="s">
        <v>10</v>
      </c>
      <c r="X251" s="2"/>
      <c r="Y251" s="2" t="s">
        <v>413</v>
      </c>
      <c r="Z251" s="2"/>
      <c r="AA251" s="17">
        <f t="shared" si="52"/>
        <v>207.2</v>
      </c>
      <c r="AB251" s="5">
        <f t="shared" si="53"/>
        <v>208</v>
      </c>
      <c r="AC251" s="5">
        <f t="shared" si="54"/>
        <v>55</v>
      </c>
      <c r="AD251" s="5">
        <f t="shared" si="55"/>
        <v>11000</v>
      </c>
    </row>
    <row r="252" spans="1:30">
      <c r="A252" s="147"/>
      <c r="B252" s="45">
        <v>4</v>
      </c>
      <c r="C252" s="30">
        <v>223</v>
      </c>
      <c r="D252" s="2" t="s">
        <v>392</v>
      </c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5">
        <v>3435</v>
      </c>
      <c r="R252" s="5">
        <v>1717</v>
      </c>
      <c r="S252" s="5">
        <v>2975</v>
      </c>
      <c r="T252" s="5">
        <v>390</v>
      </c>
      <c r="U252" s="5">
        <v>2428</v>
      </c>
      <c r="V252" s="2">
        <v>70.680000000000007</v>
      </c>
      <c r="W252" s="2" t="s">
        <v>10</v>
      </c>
      <c r="X252" s="2"/>
      <c r="Y252" s="10" t="s">
        <v>413</v>
      </c>
      <c r="Z252" s="2"/>
      <c r="AA252" s="17">
        <f t="shared" si="52"/>
        <v>2404.5</v>
      </c>
      <c r="AB252" s="5">
        <f t="shared" si="53"/>
        <v>2405</v>
      </c>
      <c r="AC252" s="5">
        <f t="shared" si="54"/>
        <v>23</v>
      </c>
      <c r="AD252" s="5">
        <f t="shared" si="55"/>
        <v>4600</v>
      </c>
    </row>
    <row r="253" spans="1:30">
      <c r="A253" s="147"/>
      <c r="B253" s="45">
        <v>5</v>
      </c>
      <c r="C253" s="30">
        <v>224</v>
      </c>
      <c r="D253" s="2" t="s">
        <v>393</v>
      </c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5">
        <v>574</v>
      </c>
      <c r="R253" s="5">
        <v>287</v>
      </c>
      <c r="S253" s="5">
        <v>978</v>
      </c>
      <c r="T253" s="5">
        <v>356</v>
      </c>
      <c r="U253" s="5">
        <v>553</v>
      </c>
      <c r="V253" s="2">
        <v>96.34</v>
      </c>
      <c r="W253" s="2" t="s">
        <v>10</v>
      </c>
      <c r="X253" s="2"/>
      <c r="Y253" s="10" t="s">
        <v>414</v>
      </c>
      <c r="Z253" s="2"/>
      <c r="AA253" s="17">
        <f t="shared" si="52"/>
        <v>401.8</v>
      </c>
      <c r="AB253" s="5">
        <f t="shared" si="53"/>
        <v>402</v>
      </c>
      <c r="AC253" s="5">
        <f t="shared" si="54"/>
        <v>151</v>
      </c>
      <c r="AD253" s="5">
        <f t="shared" si="55"/>
        <v>30200</v>
      </c>
    </row>
    <row r="254" spans="1:30">
      <c r="A254" s="147"/>
      <c r="B254" s="45">
        <v>6</v>
      </c>
      <c r="C254" s="30">
        <v>225</v>
      </c>
      <c r="D254" s="2" t="s">
        <v>394</v>
      </c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5">
        <v>199</v>
      </c>
      <c r="R254" s="5">
        <v>99</v>
      </c>
      <c r="S254" s="5">
        <v>172</v>
      </c>
      <c r="T254" s="5">
        <v>26</v>
      </c>
      <c r="U254" s="5">
        <v>146</v>
      </c>
      <c r="V254" s="2">
        <v>73.37</v>
      </c>
      <c r="W254" s="2" t="s">
        <v>10</v>
      </c>
      <c r="X254" s="2"/>
      <c r="Y254" s="2" t="s">
        <v>415</v>
      </c>
      <c r="Z254" s="2"/>
      <c r="AA254" s="17">
        <f t="shared" si="52"/>
        <v>139.30000000000001</v>
      </c>
      <c r="AB254" s="5">
        <f t="shared" si="53"/>
        <v>140</v>
      </c>
      <c r="AC254" s="5">
        <f t="shared" si="54"/>
        <v>6</v>
      </c>
      <c r="AD254" s="5">
        <f t="shared" si="55"/>
        <v>1200</v>
      </c>
    </row>
    <row r="255" spans="1:30">
      <c r="A255" s="147"/>
      <c r="B255" s="45">
        <v>7</v>
      </c>
      <c r="C255" s="30">
        <v>226</v>
      </c>
      <c r="D255" s="2" t="s">
        <v>395</v>
      </c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5">
        <v>973</v>
      </c>
      <c r="R255" s="5">
        <v>486</v>
      </c>
      <c r="S255" s="5">
        <v>845</v>
      </c>
      <c r="T255" s="5">
        <v>77</v>
      </c>
      <c r="U255" s="5">
        <v>752</v>
      </c>
      <c r="V255" s="2">
        <v>77.290000000000006</v>
      </c>
      <c r="W255" s="2" t="s">
        <v>10</v>
      </c>
      <c r="X255" s="2"/>
      <c r="Y255" s="2" t="s">
        <v>416</v>
      </c>
      <c r="Z255" s="2"/>
      <c r="AA255" s="17">
        <f t="shared" si="52"/>
        <v>681.1</v>
      </c>
      <c r="AB255" s="5">
        <f t="shared" si="53"/>
        <v>682</v>
      </c>
      <c r="AC255" s="5">
        <f t="shared" si="54"/>
        <v>70</v>
      </c>
      <c r="AD255" s="5">
        <f t="shared" si="55"/>
        <v>14000</v>
      </c>
    </row>
    <row r="256" spans="1:30">
      <c r="A256" s="147"/>
      <c r="B256" s="45">
        <v>8</v>
      </c>
      <c r="C256" s="30">
        <v>227</v>
      </c>
      <c r="D256" s="2" t="s">
        <v>396</v>
      </c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5">
        <v>101</v>
      </c>
      <c r="R256" s="5">
        <v>50</v>
      </c>
      <c r="S256" s="5">
        <v>124</v>
      </c>
      <c r="T256" s="5">
        <v>18</v>
      </c>
      <c r="U256" s="5">
        <v>103</v>
      </c>
      <c r="V256" s="2">
        <v>101.98</v>
      </c>
      <c r="W256" s="2" t="s">
        <v>10</v>
      </c>
      <c r="X256" s="2"/>
      <c r="Y256" s="2" t="s">
        <v>413</v>
      </c>
      <c r="Z256" s="2"/>
      <c r="AA256" s="17">
        <f t="shared" si="52"/>
        <v>70.7</v>
      </c>
      <c r="AB256" s="5">
        <f t="shared" si="53"/>
        <v>71</v>
      </c>
      <c r="AC256" s="5">
        <f t="shared" si="54"/>
        <v>32</v>
      </c>
      <c r="AD256" s="5">
        <f t="shared" si="55"/>
        <v>6400</v>
      </c>
    </row>
    <row r="257" spans="1:30">
      <c r="A257" s="147"/>
      <c r="B257" s="45">
        <v>9</v>
      </c>
      <c r="C257" s="30">
        <v>228</v>
      </c>
      <c r="D257" s="2" t="s">
        <v>397</v>
      </c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5">
        <v>674</v>
      </c>
      <c r="R257" s="5">
        <v>337</v>
      </c>
      <c r="S257" s="5">
        <v>701</v>
      </c>
      <c r="T257" s="5">
        <v>105</v>
      </c>
      <c r="U257" s="5">
        <v>586</v>
      </c>
      <c r="V257" s="2">
        <v>86.94</v>
      </c>
      <c r="W257" s="2" t="s">
        <v>10</v>
      </c>
      <c r="X257" s="2"/>
      <c r="Y257" s="2" t="s">
        <v>417</v>
      </c>
      <c r="Z257" s="2"/>
      <c r="AA257" s="17">
        <f t="shared" si="52"/>
        <v>471.8</v>
      </c>
      <c r="AB257" s="5">
        <f t="shared" si="53"/>
        <v>472</v>
      </c>
      <c r="AC257" s="5">
        <f t="shared" si="54"/>
        <v>114</v>
      </c>
      <c r="AD257" s="5">
        <f t="shared" si="55"/>
        <v>22800</v>
      </c>
    </row>
    <row r="258" spans="1:30">
      <c r="A258" s="147"/>
      <c r="B258" s="45">
        <v>10</v>
      </c>
      <c r="C258" s="30">
        <v>229</v>
      </c>
      <c r="D258" s="2" t="s">
        <v>398</v>
      </c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5">
        <v>227</v>
      </c>
      <c r="R258" s="5">
        <v>113</v>
      </c>
      <c r="S258" s="5">
        <v>234</v>
      </c>
      <c r="T258" s="5">
        <v>32</v>
      </c>
      <c r="U258" s="5">
        <v>200</v>
      </c>
      <c r="V258" s="2">
        <v>88.11</v>
      </c>
      <c r="W258" s="2" t="s">
        <v>10</v>
      </c>
      <c r="X258" s="2"/>
      <c r="Y258" s="2" t="s">
        <v>13</v>
      </c>
      <c r="Z258" s="2"/>
      <c r="AA258" s="17">
        <f t="shared" si="52"/>
        <v>158.9</v>
      </c>
      <c r="AB258" s="5">
        <f t="shared" si="53"/>
        <v>159</v>
      </c>
      <c r="AC258" s="5">
        <f t="shared" si="54"/>
        <v>41</v>
      </c>
      <c r="AD258" s="5">
        <f t="shared" si="55"/>
        <v>8200</v>
      </c>
    </row>
    <row r="259" spans="1:30">
      <c r="A259" s="147"/>
      <c r="B259" s="45">
        <v>11</v>
      </c>
      <c r="C259" s="30">
        <v>230</v>
      </c>
      <c r="D259" s="2" t="s">
        <v>399</v>
      </c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5">
        <v>273</v>
      </c>
      <c r="R259" s="5">
        <v>136</v>
      </c>
      <c r="S259" s="5">
        <v>880</v>
      </c>
      <c r="T259" s="5">
        <v>180</v>
      </c>
      <c r="U259" s="5">
        <v>262</v>
      </c>
      <c r="V259" s="2">
        <v>95.97</v>
      </c>
      <c r="W259" s="2" t="s">
        <v>10</v>
      </c>
      <c r="X259" s="2"/>
      <c r="Y259" s="2" t="s">
        <v>13</v>
      </c>
      <c r="Z259" s="2"/>
      <c r="AA259" s="17">
        <f t="shared" si="52"/>
        <v>191.1</v>
      </c>
      <c r="AB259" s="5">
        <f t="shared" si="53"/>
        <v>192</v>
      </c>
      <c r="AC259" s="5">
        <f t="shared" si="54"/>
        <v>70</v>
      </c>
      <c r="AD259" s="5">
        <f t="shared" si="55"/>
        <v>14000</v>
      </c>
    </row>
    <row r="260" spans="1:30">
      <c r="A260" s="147"/>
      <c r="B260" s="45">
        <v>12</v>
      </c>
      <c r="C260" s="30">
        <v>231</v>
      </c>
      <c r="D260" s="2" t="s">
        <v>400</v>
      </c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5">
        <v>271</v>
      </c>
      <c r="R260" s="5">
        <v>135</v>
      </c>
      <c r="S260" s="5">
        <v>276</v>
      </c>
      <c r="T260" s="5">
        <v>18</v>
      </c>
      <c r="U260" s="5">
        <v>257</v>
      </c>
      <c r="V260" s="2">
        <v>94.83</v>
      </c>
      <c r="W260" s="2" t="s">
        <v>10</v>
      </c>
      <c r="X260" s="2"/>
      <c r="Y260" s="2" t="s">
        <v>13</v>
      </c>
      <c r="Z260" s="2"/>
      <c r="AA260" s="17">
        <f t="shared" si="52"/>
        <v>189.7</v>
      </c>
      <c r="AB260" s="5">
        <f t="shared" si="53"/>
        <v>190</v>
      </c>
      <c r="AC260" s="5">
        <f t="shared" si="54"/>
        <v>67</v>
      </c>
      <c r="AD260" s="5">
        <f t="shared" si="55"/>
        <v>13400</v>
      </c>
    </row>
    <row r="261" spans="1:30" s="66" customFormat="1" ht="42">
      <c r="A261" s="149"/>
      <c r="B261" s="64">
        <v>13</v>
      </c>
      <c r="C261" s="65">
        <v>232</v>
      </c>
      <c r="D261" s="63" t="s">
        <v>401</v>
      </c>
      <c r="E261" s="62"/>
      <c r="F261" s="62"/>
      <c r="G261" s="62"/>
      <c r="H261" s="62"/>
      <c r="I261" s="62"/>
      <c r="J261" s="62"/>
      <c r="K261" s="62"/>
      <c r="L261" s="62"/>
      <c r="M261" s="62"/>
      <c r="N261" s="62"/>
      <c r="O261" s="62"/>
      <c r="P261" s="62"/>
      <c r="Q261" s="67">
        <v>243</v>
      </c>
      <c r="R261" s="67">
        <v>121</v>
      </c>
      <c r="S261" s="67">
        <v>198</v>
      </c>
      <c r="T261" s="67">
        <v>14</v>
      </c>
      <c r="U261" s="67">
        <v>181</v>
      </c>
      <c r="V261" s="62">
        <v>74.489999999999995</v>
      </c>
      <c r="W261" s="62" t="s">
        <v>10</v>
      </c>
      <c r="X261" s="62"/>
      <c r="Y261" s="62" t="s">
        <v>13</v>
      </c>
      <c r="Z261" s="62"/>
      <c r="AA261" s="68">
        <f t="shared" si="52"/>
        <v>170.1</v>
      </c>
      <c r="AB261" s="67">
        <f t="shared" si="53"/>
        <v>171</v>
      </c>
      <c r="AC261" s="67">
        <f t="shared" si="54"/>
        <v>10</v>
      </c>
      <c r="AD261" s="67">
        <f t="shared" si="55"/>
        <v>2000</v>
      </c>
    </row>
    <row r="262" spans="1:30">
      <c r="A262" s="147"/>
      <c r="B262" s="45">
        <v>14</v>
      </c>
      <c r="C262" s="30">
        <v>233</v>
      </c>
      <c r="D262" s="2" t="s">
        <v>402</v>
      </c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5">
        <v>166</v>
      </c>
      <c r="R262" s="5">
        <v>83</v>
      </c>
      <c r="S262" s="2">
        <v>144</v>
      </c>
      <c r="T262" s="2">
        <v>19</v>
      </c>
      <c r="U262" s="5">
        <v>121</v>
      </c>
      <c r="V262" s="2">
        <v>72.89</v>
      </c>
      <c r="W262" s="2" t="s">
        <v>10</v>
      </c>
      <c r="X262" s="2"/>
      <c r="Y262" s="2" t="s">
        <v>418</v>
      </c>
      <c r="Z262" s="2"/>
      <c r="AA262" s="17">
        <f t="shared" si="52"/>
        <v>116.2</v>
      </c>
      <c r="AB262" s="5">
        <f t="shared" si="53"/>
        <v>117</v>
      </c>
      <c r="AC262" s="5">
        <f t="shared" si="54"/>
        <v>4</v>
      </c>
      <c r="AD262" s="5">
        <f t="shared" si="55"/>
        <v>800</v>
      </c>
    </row>
    <row r="263" spans="1:30">
      <c r="A263" s="147"/>
      <c r="B263" s="45">
        <v>15</v>
      </c>
      <c r="C263" s="30">
        <v>234</v>
      </c>
      <c r="D263" s="2" t="s">
        <v>403</v>
      </c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5">
        <v>323</v>
      </c>
      <c r="R263" s="5">
        <v>161</v>
      </c>
      <c r="S263" s="2">
        <v>235</v>
      </c>
      <c r="T263" s="2">
        <v>1</v>
      </c>
      <c r="U263" s="5">
        <v>234</v>
      </c>
      <c r="V263" s="2">
        <v>72.45</v>
      </c>
      <c r="W263" s="2" t="s">
        <v>10</v>
      </c>
      <c r="X263" s="2"/>
      <c r="Y263" s="2" t="s">
        <v>13</v>
      </c>
      <c r="Z263" s="2"/>
      <c r="AA263" s="17">
        <f t="shared" si="52"/>
        <v>226.1</v>
      </c>
      <c r="AB263" s="5">
        <f t="shared" si="53"/>
        <v>227</v>
      </c>
      <c r="AC263" s="5">
        <f t="shared" si="54"/>
        <v>7</v>
      </c>
      <c r="AD263" s="5">
        <f t="shared" si="55"/>
        <v>1400</v>
      </c>
    </row>
    <row r="264" spans="1:30">
      <c r="A264" s="147"/>
      <c r="B264" s="45">
        <v>16</v>
      </c>
      <c r="C264" s="30">
        <v>235</v>
      </c>
      <c r="D264" s="2" t="s">
        <v>404</v>
      </c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5">
        <v>307</v>
      </c>
      <c r="R264" s="5">
        <v>153</v>
      </c>
      <c r="S264" s="2">
        <v>245</v>
      </c>
      <c r="T264" s="2">
        <v>14</v>
      </c>
      <c r="U264" s="5">
        <v>231</v>
      </c>
      <c r="V264" s="2">
        <v>75.239999999999995</v>
      </c>
      <c r="W264" s="2" t="s">
        <v>10</v>
      </c>
      <c r="X264" s="2"/>
      <c r="Y264" s="2" t="s">
        <v>13</v>
      </c>
      <c r="Z264" s="2"/>
      <c r="AA264" s="17">
        <f t="shared" si="52"/>
        <v>214.9</v>
      </c>
      <c r="AB264" s="5">
        <f t="shared" si="53"/>
        <v>215</v>
      </c>
      <c r="AC264" s="5">
        <f t="shared" si="54"/>
        <v>16</v>
      </c>
      <c r="AD264" s="5">
        <f t="shared" si="55"/>
        <v>3200</v>
      </c>
    </row>
    <row r="265" spans="1:30">
      <c r="A265" s="147"/>
      <c r="B265" s="45">
        <v>17</v>
      </c>
      <c r="C265" s="30">
        <v>236</v>
      </c>
      <c r="D265" s="2" t="s">
        <v>405</v>
      </c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5">
        <v>140</v>
      </c>
      <c r="R265" s="5">
        <v>70</v>
      </c>
      <c r="S265" s="2">
        <v>237</v>
      </c>
      <c r="T265" s="2">
        <v>65</v>
      </c>
      <c r="U265" s="5">
        <v>124</v>
      </c>
      <c r="V265" s="2">
        <v>88.57</v>
      </c>
      <c r="W265" s="2" t="s">
        <v>10</v>
      </c>
      <c r="X265" s="2"/>
      <c r="Y265" s="2" t="s">
        <v>419</v>
      </c>
      <c r="Z265" s="2"/>
      <c r="AA265" s="17">
        <f t="shared" si="52"/>
        <v>98</v>
      </c>
      <c r="AB265" s="5">
        <f t="shared" si="53"/>
        <v>98</v>
      </c>
      <c r="AC265" s="5">
        <f t="shared" si="54"/>
        <v>26</v>
      </c>
      <c r="AD265" s="5">
        <f t="shared" si="55"/>
        <v>5200</v>
      </c>
    </row>
    <row r="266" spans="1:30">
      <c r="A266" s="147"/>
      <c r="B266" s="45">
        <v>18</v>
      </c>
      <c r="C266" s="30">
        <v>237</v>
      </c>
      <c r="D266" s="2" t="s">
        <v>406</v>
      </c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5">
        <v>116</v>
      </c>
      <c r="R266" s="5">
        <v>58</v>
      </c>
      <c r="S266" s="2">
        <v>109</v>
      </c>
      <c r="T266" s="2">
        <v>14</v>
      </c>
      <c r="U266" s="5">
        <v>93</v>
      </c>
      <c r="V266" s="2">
        <v>80.17</v>
      </c>
      <c r="W266" s="2" t="s">
        <v>10</v>
      </c>
      <c r="X266" s="2"/>
      <c r="Y266" s="2" t="s">
        <v>13</v>
      </c>
      <c r="Z266" s="2"/>
      <c r="AA266" s="17">
        <f t="shared" si="52"/>
        <v>81.2</v>
      </c>
      <c r="AB266" s="5">
        <f t="shared" si="53"/>
        <v>82</v>
      </c>
      <c r="AC266" s="5">
        <f t="shared" si="54"/>
        <v>11</v>
      </c>
      <c r="AD266" s="5">
        <f t="shared" si="55"/>
        <v>2200</v>
      </c>
    </row>
    <row r="267" spans="1:30">
      <c r="A267" s="147"/>
      <c r="B267" s="45">
        <v>19</v>
      </c>
      <c r="C267" s="30">
        <v>238</v>
      </c>
      <c r="D267" s="2" t="s">
        <v>407</v>
      </c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5">
        <v>145</v>
      </c>
      <c r="R267" s="5">
        <v>72</v>
      </c>
      <c r="S267" s="2">
        <v>480</v>
      </c>
      <c r="T267" s="2">
        <v>143</v>
      </c>
      <c r="U267" s="5">
        <v>152</v>
      </c>
      <c r="V267" s="2">
        <v>104.83</v>
      </c>
      <c r="W267" s="2" t="s">
        <v>10</v>
      </c>
      <c r="X267" s="2"/>
      <c r="Y267" s="2" t="s">
        <v>419</v>
      </c>
      <c r="Z267" s="2"/>
      <c r="AA267" s="17">
        <f t="shared" si="52"/>
        <v>101.5</v>
      </c>
      <c r="AB267" s="5">
        <f t="shared" si="53"/>
        <v>102</v>
      </c>
      <c r="AC267" s="5">
        <f t="shared" si="54"/>
        <v>50</v>
      </c>
      <c r="AD267" s="5">
        <f t="shared" si="55"/>
        <v>10000</v>
      </c>
    </row>
    <row r="268" spans="1:30">
      <c r="A268" s="147"/>
      <c r="B268" s="45">
        <v>20</v>
      </c>
      <c r="C268" s="30">
        <v>239</v>
      </c>
      <c r="D268" s="2" t="s">
        <v>408</v>
      </c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5">
        <v>240</v>
      </c>
      <c r="R268" s="5">
        <v>120</v>
      </c>
      <c r="S268" s="2">
        <v>183</v>
      </c>
      <c r="T268" s="2" t="s">
        <v>10</v>
      </c>
      <c r="U268" s="5">
        <v>183</v>
      </c>
      <c r="V268" s="2">
        <v>76.25</v>
      </c>
      <c r="W268" s="2" t="s">
        <v>10</v>
      </c>
      <c r="X268" s="2"/>
      <c r="Y268" s="2" t="s">
        <v>420</v>
      </c>
      <c r="Z268" s="2"/>
      <c r="AA268" s="17">
        <f t="shared" si="52"/>
        <v>168</v>
      </c>
      <c r="AB268" s="5">
        <f t="shared" si="53"/>
        <v>168</v>
      </c>
      <c r="AC268" s="5">
        <f t="shared" si="54"/>
        <v>15</v>
      </c>
      <c r="AD268" s="5">
        <f t="shared" si="55"/>
        <v>3000</v>
      </c>
    </row>
    <row r="269" spans="1:30">
      <c r="A269" s="147"/>
      <c r="B269" s="45">
        <v>21</v>
      </c>
      <c r="C269" s="30">
        <v>240</v>
      </c>
      <c r="D269" s="2" t="s">
        <v>409</v>
      </c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5">
        <v>137</v>
      </c>
      <c r="R269" s="5">
        <v>68</v>
      </c>
      <c r="S269" s="2">
        <v>131</v>
      </c>
      <c r="T269" s="2">
        <v>17</v>
      </c>
      <c r="U269" s="5">
        <v>106</v>
      </c>
      <c r="V269" s="2">
        <v>77.37</v>
      </c>
      <c r="W269" s="2" t="s">
        <v>10</v>
      </c>
      <c r="X269" s="2"/>
      <c r="Y269" s="2" t="s">
        <v>13</v>
      </c>
      <c r="Z269" s="2"/>
      <c r="AA269" s="17">
        <f t="shared" si="52"/>
        <v>95.9</v>
      </c>
      <c r="AB269" s="5">
        <f t="shared" si="53"/>
        <v>96</v>
      </c>
      <c r="AC269" s="5">
        <f t="shared" si="54"/>
        <v>10</v>
      </c>
      <c r="AD269" s="5">
        <f t="shared" si="55"/>
        <v>2000</v>
      </c>
    </row>
    <row r="270" spans="1:30">
      <c r="A270" s="147"/>
      <c r="B270" s="45">
        <v>22</v>
      </c>
      <c r="C270" s="30">
        <v>241</v>
      </c>
      <c r="D270" s="2" t="s">
        <v>410</v>
      </c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5">
        <v>122</v>
      </c>
      <c r="R270" s="5">
        <v>61</v>
      </c>
      <c r="S270" s="2">
        <v>205</v>
      </c>
      <c r="T270" s="2">
        <v>47</v>
      </c>
      <c r="U270" s="5">
        <v>104</v>
      </c>
      <c r="V270" s="2">
        <v>85.25</v>
      </c>
      <c r="W270" s="2" t="s">
        <v>10</v>
      </c>
      <c r="X270" s="2"/>
      <c r="Y270" s="2" t="s">
        <v>421</v>
      </c>
      <c r="Z270" s="2"/>
      <c r="AA270" s="17">
        <f t="shared" si="52"/>
        <v>85.4</v>
      </c>
      <c r="AB270" s="5">
        <f t="shared" si="53"/>
        <v>86</v>
      </c>
      <c r="AC270" s="5">
        <f t="shared" si="54"/>
        <v>18</v>
      </c>
      <c r="AD270" s="5">
        <f t="shared" si="55"/>
        <v>3600</v>
      </c>
    </row>
    <row r="271" spans="1:30">
      <c r="A271" s="147"/>
      <c r="B271" s="45">
        <v>23</v>
      </c>
      <c r="C271" s="30">
        <v>242</v>
      </c>
      <c r="D271" s="2" t="s">
        <v>411</v>
      </c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5">
        <v>297</v>
      </c>
      <c r="R271" s="5">
        <v>148</v>
      </c>
      <c r="S271" s="2">
        <v>665</v>
      </c>
      <c r="T271" s="2">
        <v>207</v>
      </c>
      <c r="U271" s="5">
        <v>356</v>
      </c>
      <c r="V271" s="2">
        <v>119.87</v>
      </c>
      <c r="W271" s="2" t="s">
        <v>10</v>
      </c>
      <c r="X271" s="2"/>
      <c r="Y271" s="2" t="s">
        <v>422</v>
      </c>
      <c r="Z271" s="2"/>
      <c r="AA271" s="17">
        <f t="shared" si="52"/>
        <v>207.9</v>
      </c>
      <c r="AB271" s="5">
        <f t="shared" si="53"/>
        <v>208</v>
      </c>
      <c r="AC271" s="5">
        <f t="shared" si="54"/>
        <v>148</v>
      </c>
      <c r="AD271" s="5">
        <f t="shared" si="55"/>
        <v>29600</v>
      </c>
    </row>
    <row r="272" spans="1:30">
      <c r="A272" s="147"/>
      <c r="B272" s="45">
        <v>24</v>
      </c>
      <c r="C272" s="30">
        <v>243</v>
      </c>
      <c r="D272" s="2" t="s">
        <v>412</v>
      </c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5">
        <v>105</v>
      </c>
      <c r="R272" s="5">
        <v>52</v>
      </c>
      <c r="S272" s="2">
        <v>114</v>
      </c>
      <c r="T272" s="2">
        <v>11</v>
      </c>
      <c r="U272" s="5">
        <v>96</v>
      </c>
      <c r="V272" s="2">
        <v>91.43</v>
      </c>
      <c r="W272" s="2" t="s">
        <v>10</v>
      </c>
      <c r="X272" s="2"/>
      <c r="Y272" s="2" t="s">
        <v>423</v>
      </c>
      <c r="Z272" s="2"/>
      <c r="AA272" s="17">
        <f t="shared" si="52"/>
        <v>73.5</v>
      </c>
      <c r="AB272" s="5">
        <f t="shared" si="53"/>
        <v>74</v>
      </c>
      <c r="AC272" s="5">
        <f t="shared" si="54"/>
        <v>22</v>
      </c>
      <c r="AD272" s="5">
        <f t="shared" si="55"/>
        <v>4400</v>
      </c>
    </row>
    <row r="273" spans="1:30">
      <c r="A273" s="148"/>
      <c r="B273" s="548" t="s">
        <v>86</v>
      </c>
      <c r="C273" s="549"/>
      <c r="D273" s="549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189">
        <f t="shared" ref="Q273:V273" si="56">SUM(Q249:Q272)</f>
        <v>12434</v>
      </c>
      <c r="R273" s="189">
        <f t="shared" si="56"/>
        <v>6209</v>
      </c>
      <c r="S273" s="192">
        <f t="shared" si="56"/>
        <v>14842</v>
      </c>
      <c r="T273" s="192">
        <f t="shared" si="56"/>
        <v>2676</v>
      </c>
      <c r="U273" s="189">
        <f t="shared" si="56"/>
        <v>9837</v>
      </c>
      <c r="V273" s="190">
        <f t="shared" si="56"/>
        <v>2041.51</v>
      </c>
      <c r="W273" s="190"/>
      <c r="X273" s="190"/>
      <c r="Y273" s="190"/>
      <c r="Z273" s="190"/>
      <c r="AA273" s="191">
        <f>SUM(AA249:AA272)</f>
        <v>8703.7999999999993</v>
      </c>
      <c r="AB273" s="189">
        <f>SUM(AB249:AB272)</f>
        <v>8715</v>
      </c>
      <c r="AC273" s="189">
        <f>SUM(AC249:AC272)</f>
        <v>1122</v>
      </c>
      <c r="AD273" s="189">
        <f>SUM(AD249:AD272)</f>
        <v>224400</v>
      </c>
    </row>
    <row r="274" spans="1:30">
      <c r="A274" s="147">
        <v>13</v>
      </c>
      <c r="B274" s="551" t="s">
        <v>1483</v>
      </c>
      <c r="C274" s="552"/>
      <c r="D274" s="552"/>
      <c r="E274" s="552"/>
      <c r="F274" s="552"/>
      <c r="G274" s="552"/>
      <c r="H274" s="552"/>
      <c r="I274" s="552"/>
      <c r="J274" s="552"/>
      <c r="K274" s="552"/>
      <c r="L274" s="552"/>
      <c r="M274" s="552"/>
      <c r="N274" s="552"/>
      <c r="O274" s="552"/>
      <c r="P274" s="552"/>
      <c r="Q274" s="552"/>
      <c r="R274" s="552"/>
      <c r="S274" s="552"/>
      <c r="T274" s="552"/>
      <c r="U274" s="552"/>
      <c r="V274" s="552"/>
      <c r="W274" s="552"/>
      <c r="X274" s="552"/>
      <c r="Y274" s="552"/>
      <c r="Z274" s="552"/>
      <c r="AA274" s="552"/>
      <c r="AB274" s="552"/>
      <c r="AC274" s="552"/>
      <c r="AD274" s="552"/>
    </row>
    <row r="275" spans="1:30">
      <c r="A275" s="146"/>
      <c r="B275" s="45">
        <v>1</v>
      </c>
      <c r="C275" s="30">
        <v>244</v>
      </c>
      <c r="D275" s="2" t="s">
        <v>425</v>
      </c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5">
        <v>4018</v>
      </c>
      <c r="R275" s="5">
        <v>2009</v>
      </c>
      <c r="S275" s="5">
        <v>4080</v>
      </c>
      <c r="T275" s="5">
        <v>516</v>
      </c>
      <c r="U275" s="5">
        <v>3479</v>
      </c>
      <c r="V275" s="2">
        <v>86.59</v>
      </c>
      <c r="W275" s="2" t="s">
        <v>10</v>
      </c>
      <c r="X275" s="2"/>
      <c r="Y275" s="2" t="s">
        <v>13</v>
      </c>
      <c r="Z275" s="2"/>
      <c r="AA275" s="17">
        <f t="shared" ref="AA275:AA338" si="57">Q275*70/100</f>
        <v>2812.6</v>
      </c>
      <c r="AB275" s="5">
        <f>ROUNDUP(AA275,0)</f>
        <v>2813</v>
      </c>
      <c r="AC275" s="5">
        <f>U275-AB275</f>
        <v>666</v>
      </c>
      <c r="AD275" s="5">
        <f>AC275*200</f>
        <v>133200</v>
      </c>
    </row>
    <row r="276" spans="1:30">
      <c r="A276" s="147"/>
      <c r="B276" s="45">
        <v>2</v>
      </c>
      <c r="C276" s="30">
        <v>245</v>
      </c>
      <c r="D276" s="2" t="s">
        <v>426</v>
      </c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5">
        <v>1056</v>
      </c>
      <c r="R276" s="5">
        <v>528</v>
      </c>
      <c r="S276" s="5">
        <v>1961</v>
      </c>
      <c r="T276" s="5">
        <v>507</v>
      </c>
      <c r="U276" s="5">
        <v>1058</v>
      </c>
      <c r="V276" s="2">
        <v>100.19</v>
      </c>
      <c r="W276" s="2" t="s">
        <v>10</v>
      </c>
      <c r="X276" s="2"/>
      <c r="Y276" s="2" t="s">
        <v>13</v>
      </c>
      <c r="Z276" s="2"/>
      <c r="AA276" s="17">
        <f t="shared" si="57"/>
        <v>739.2</v>
      </c>
      <c r="AB276" s="5">
        <f t="shared" ref="AB276:AB339" si="58">ROUNDUP(AA276,0)</f>
        <v>740</v>
      </c>
      <c r="AC276" s="5">
        <f t="shared" ref="AC276:AC339" si="59">U276-AB276</f>
        <v>318</v>
      </c>
      <c r="AD276" s="5">
        <f t="shared" ref="AD276:AD339" si="60">AC276*200</f>
        <v>63600</v>
      </c>
    </row>
    <row r="277" spans="1:30">
      <c r="A277" s="147"/>
      <c r="B277" s="45">
        <v>3</v>
      </c>
      <c r="C277" s="30">
        <v>246</v>
      </c>
      <c r="D277" s="2" t="s">
        <v>427</v>
      </c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5">
        <v>984</v>
      </c>
      <c r="R277" s="5">
        <v>492</v>
      </c>
      <c r="S277" s="5">
        <v>1311</v>
      </c>
      <c r="T277" s="5">
        <v>300</v>
      </c>
      <c r="U277" s="5">
        <v>748</v>
      </c>
      <c r="V277" s="2">
        <v>76.02</v>
      </c>
      <c r="W277" s="2" t="s">
        <v>10</v>
      </c>
      <c r="X277" s="2"/>
      <c r="Y277" s="2" t="s">
        <v>13</v>
      </c>
      <c r="Z277" s="2"/>
      <c r="AA277" s="17">
        <f t="shared" si="57"/>
        <v>688.8</v>
      </c>
      <c r="AB277" s="5">
        <f t="shared" si="58"/>
        <v>689</v>
      </c>
      <c r="AC277" s="5">
        <f t="shared" si="59"/>
        <v>59</v>
      </c>
      <c r="AD277" s="5">
        <f t="shared" si="60"/>
        <v>11800</v>
      </c>
    </row>
    <row r="278" spans="1:30">
      <c r="A278" s="147"/>
      <c r="B278" s="45">
        <v>4</v>
      </c>
      <c r="C278" s="30">
        <v>247</v>
      </c>
      <c r="D278" s="2" t="s">
        <v>428</v>
      </c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5">
        <v>1025</v>
      </c>
      <c r="R278" s="5">
        <v>512</v>
      </c>
      <c r="S278" s="5">
        <v>3189</v>
      </c>
      <c r="T278" s="5">
        <v>682</v>
      </c>
      <c r="U278" s="5">
        <v>907</v>
      </c>
      <c r="V278" s="2">
        <v>88.49</v>
      </c>
      <c r="W278" s="2" t="s">
        <v>10</v>
      </c>
      <c r="X278" s="2"/>
      <c r="Y278" s="10" t="s">
        <v>569</v>
      </c>
      <c r="Z278" s="2"/>
      <c r="AA278" s="17">
        <f t="shared" si="57"/>
        <v>717.5</v>
      </c>
      <c r="AB278" s="5">
        <f t="shared" si="58"/>
        <v>718</v>
      </c>
      <c r="AC278" s="5">
        <f t="shared" si="59"/>
        <v>189</v>
      </c>
      <c r="AD278" s="5">
        <f t="shared" si="60"/>
        <v>37800</v>
      </c>
    </row>
    <row r="279" spans="1:30">
      <c r="A279" s="147"/>
      <c r="B279" s="45">
        <v>5</v>
      </c>
      <c r="C279" s="30">
        <v>248</v>
      </c>
      <c r="D279" s="2" t="s">
        <v>429</v>
      </c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5">
        <v>466</v>
      </c>
      <c r="R279" s="5">
        <v>233</v>
      </c>
      <c r="S279" s="5">
        <v>590</v>
      </c>
      <c r="T279" s="5">
        <v>97</v>
      </c>
      <c r="U279" s="5">
        <v>331</v>
      </c>
      <c r="V279" s="2">
        <v>71.03</v>
      </c>
      <c r="W279" s="2" t="s">
        <v>10</v>
      </c>
      <c r="X279" s="2"/>
      <c r="Y279" s="10" t="s">
        <v>13</v>
      </c>
      <c r="Z279" s="2"/>
      <c r="AA279" s="17">
        <f t="shared" si="57"/>
        <v>326.2</v>
      </c>
      <c r="AB279" s="5">
        <f t="shared" si="58"/>
        <v>327</v>
      </c>
      <c r="AC279" s="5">
        <f t="shared" si="59"/>
        <v>4</v>
      </c>
      <c r="AD279" s="5">
        <f t="shared" si="60"/>
        <v>800</v>
      </c>
    </row>
    <row r="280" spans="1:30">
      <c r="A280" s="147"/>
      <c r="B280" s="45">
        <v>6</v>
      </c>
      <c r="C280" s="30">
        <v>249</v>
      </c>
      <c r="D280" s="2" t="s">
        <v>430</v>
      </c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5">
        <v>1276</v>
      </c>
      <c r="R280" s="5">
        <v>638</v>
      </c>
      <c r="S280" s="5">
        <v>1573</v>
      </c>
      <c r="T280" s="5">
        <v>236</v>
      </c>
      <c r="U280" s="5">
        <v>1205</v>
      </c>
      <c r="V280" s="2">
        <v>94.44</v>
      </c>
      <c r="W280" s="2" t="s">
        <v>10</v>
      </c>
      <c r="X280" s="2"/>
      <c r="Y280" s="2" t="s">
        <v>13</v>
      </c>
      <c r="Z280" s="2"/>
      <c r="AA280" s="17">
        <f t="shared" si="57"/>
        <v>893.2</v>
      </c>
      <c r="AB280" s="5">
        <f t="shared" si="58"/>
        <v>894</v>
      </c>
      <c r="AC280" s="5">
        <f t="shared" si="59"/>
        <v>311</v>
      </c>
      <c r="AD280" s="5">
        <f t="shared" si="60"/>
        <v>62200</v>
      </c>
    </row>
    <row r="281" spans="1:30">
      <c r="A281" s="147"/>
      <c r="B281" s="45">
        <v>7</v>
      </c>
      <c r="C281" s="30">
        <v>250</v>
      </c>
      <c r="D281" s="2" t="s">
        <v>431</v>
      </c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5">
        <v>417</v>
      </c>
      <c r="R281" s="5">
        <v>208</v>
      </c>
      <c r="S281" s="5">
        <v>428</v>
      </c>
      <c r="T281" s="5">
        <v>87</v>
      </c>
      <c r="U281" s="5">
        <v>329</v>
      </c>
      <c r="V281" s="2">
        <v>78.900000000000006</v>
      </c>
      <c r="W281" s="2" t="s">
        <v>10</v>
      </c>
      <c r="X281" s="2"/>
      <c r="Y281" s="2" t="s">
        <v>570</v>
      </c>
      <c r="Z281" s="2"/>
      <c r="AA281" s="17">
        <f t="shared" si="57"/>
        <v>291.89999999999998</v>
      </c>
      <c r="AB281" s="5">
        <f t="shared" si="58"/>
        <v>292</v>
      </c>
      <c r="AC281" s="5">
        <f t="shared" si="59"/>
        <v>37</v>
      </c>
      <c r="AD281" s="5">
        <f t="shared" si="60"/>
        <v>7400</v>
      </c>
    </row>
    <row r="282" spans="1:30">
      <c r="A282" s="147"/>
      <c r="B282" s="45">
        <v>8</v>
      </c>
      <c r="C282" s="30">
        <v>251</v>
      </c>
      <c r="D282" s="2" t="s">
        <v>432</v>
      </c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5">
        <v>295</v>
      </c>
      <c r="R282" s="5">
        <v>147</v>
      </c>
      <c r="S282" s="5">
        <v>215</v>
      </c>
      <c r="T282" s="5" t="s">
        <v>10</v>
      </c>
      <c r="U282" s="5">
        <v>215</v>
      </c>
      <c r="V282" s="2">
        <v>72.88</v>
      </c>
      <c r="W282" s="2" t="s">
        <v>10</v>
      </c>
      <c r="X282" s="2"/>
      <c r="Y282" s="2" t="s">
        <v>571</v>
      </c>
      <c r="Z282" s="2"/>
      <c r="AA282" s="17">
        <f t="shared" si="57"/>
        <v>206.5</v>
      </c>
      <c r="AB282" s="5">
        <f t="shared" si="58"/>
        <v>207</v>
      </c>
      <c r="AC282" s="5">
        <f t="shared" si="59"/>
        <v>8</v>
      </c>
      <c r="AD282" s="5">
        <f t="shared" si="60"/>
        <v>1600</v>
      </c>
    </row>
    <row r="283" spans="1:30">
      <c r="A283" s="147"/>
      <c r="B283" s="45">
        <v>9</v>
      </c>
      <c r="C283" s="30">
        <v>252</v>
      </c>
      <c r="D283" s="2" t="s">
        <v>433</v>
      </c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5">
        <v>312</v>
      </c>
      <c r="R283" s="5">
        <v>156</v>
      </c>
      <c r="S283" s="5">
        <v>249</v>
      </c>
      <c r="T283" s="5" t="s">
        <v>10</v>
      </c>
      <c r="U283" s="5">
        <v>249</v>
      </c>
      <c r="V283" s="2">
        <v>79.81</v>
      </c>
      <c r="W283" s="2" t="s">
        <v>10</v>
      </c>
      <c r="X283" s="2"/>
      <c r="Y283" s="2" t="s">
        <v>13</v>
      </c>
      <c r="Z283" s="2"/>
      <c r="AA283" s="17">
        <f t="shared" si="57"/>
        <v>218.4</v>
      </c>
      <c r="AB283" s="5">
        <f t="shared" si="58"/>
        <v>219</v>
      </c>
      <c r="AC283" s="5">
        <f t="shared" si="59"/>
        <v>30</v>
      </c>
      <c r="AD283" s="5">
        <f t="shared" si="60"/>
        <v>6000</v>
      </c>
    </row>
    <row r="284" spans="1:30">
      <c r="A284" s="147"/>
      <c r="B284" s="45">
        <v>10</v>
      </c>
      <c r="C284" s="30">
        <v>253</v>
      </c>
      <c r="D284" s="2" t="s">
        <v>434</v>
      </c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5">
        <v>873</v>
      </c>
      <c r="R284" s="5">
        <v>436</v>
      </c>
      <c r="S284" s="5">
        <v>1654</v>
      </c>
      <c r="T284" s="5">
        <v>516</v>
      </c>
      <c r="U284" s="5">
        <v>836</v>
      </c>
      <c r="V284" s="2">
        <v>95.76</v>
      </c>
      <c r="W284" s="2" t="s">
        <v>10</v>
      </c>
      <c r="X284" s="2"/>
      <c r="Y284" s="2" t="s">
        <v>13</v>
      </c>
      <c r="Z284" s="2"/>
      <c r="AA284" s="17">
        <f t="shared" si="57"/>
        <v>611.1</v>
      </c>
      <c r="AB284" s="5">
        <f t="shared" si="58"/>
        <v>612</v>
      </c>
      <c r="AC284" s="5">
        <f t="shared" si="59"/>
        <v>224</v>
      </c>
      <c r="AD284" s="5">
        <f t="shared" si="60"/>
        <v>44800</v>
      </c>
    </row>
    <row r="285" spans="1:30">
      <c r="A285" s="147"/>
      <c r="B285" s="45">
        <v>11</v>
      </c>
      <c r="C285" s="30">
        <v>254</v>
      </c>
      <c r="D285" s="2" t="s">
        <v>435</v>
      </c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5">
        <v>1011</v>
      </c>
      <c r="R285" s="5">
        <v>505</v>
      </c>
      <c r="S285" s="5">
        <v>951</v>
      </c>
      <c r="T285" s="5">
        <v>155</v>
      </c>
      <c r="U285" s="5">
        <v>747</v>
      </c>
      <c r="V285" s="2">
        <v>73.89</v>
      </c>
      <c r="W285" s="2" t="s">
        <v>10</v>
      </c>
      <c r="X285" s="2"/>
      <c r="Y285" s="2" t="s">
        <v>572</v>
      </c>
      <c r="Z285" s="2"/>
      <c r="AA285" s="17">
        <f t="shared" si="57"/>
        <v>707.7</v>
      </c>
      <c r="AB285" s="5">
        <f t="shared" si="58"/>
        <v>708</v>
      </c>
      <c r="AC285" s="5">
        <f t="shared" si="59"/>
        <v>39</v>
      </c>
      <c r="AD285" s="5">
        <f t="shared" si="60"/>
        <v>7800</v>
      </c>
    </row>
    <row r="286" spans="1:30">
      <c r="A286" s="147"/>
      <c r="B286" s="45">
        <v>12</v>
      </c>
      <c r="C286" s="30">
        <v>255</v>
      </c>
      <c r="D286" s="2" t="s">
        <v>436</v>
      </c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5">
        <v>581</v>
      </c>
      <c r="R286" s="5">
        <v>290</v>
      </c>
      <c r="S286" s="5">
        <v>547</v>
      </c>
      <c r="T286" s="5" t="s">
        <v>10</v>
      </c>
      <c r="U286" s="5">
        <v>547</v>
      </c>
      <c r="V286" s="2">
        <v>94.15</v>
      </c>
      <c r="W286" s="2" t="s">
        <v>10</v>
      </c>
      <c r="X286" s="2"/>
      <c r="Y286" s="2" t="s">
        <v>573</v>
      </c>
      <c r="Z286" s="2"/>
      <c r="AA286" s="17">
        <f t="shared" si="57"/>
        <v>406.7</v>
      </c>
      <c r="AB286" s="5">
        <f t="shared" si="58"/>
        <v>407</v>
      </c>
      <c r="AC286" s="5">
        <f t="shared" si="59"/>
        <v>140</v>
      </c>
      <c r="AD286" s="5">
        <f t="shared" si="60"/>
        <v>28000</v>
      </c>
    </row>
    <row r="287" spans="1:30">
      <c r="A287" s="147"/>
      <c r="B287" s="45">
        <v>13</v>
      </c>
      <c r="C287" s="30">
        <v>256</v>
      </c>
      <c r="D287" s="2" t="s">
        <v>437</v>
      </c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5">
        <v>628</v>
      </c>
      <c r="R287" s="5">
        <v>314</v>
      </c>
      <c r="S287" s="5">
        <v>559</v>
      </c>
      <c r="T287" s="5">
        <v>95</v>
      </c>
      <c r="U287" s="5">
        <v>452</v>
      </c>
      <c r="V287" s="2">
        <v>71.97</v>
      </c>
      <c r="W287" s="2" t="s">
        <v>10</v>
      </c>
      <c r="X287" s="2"/>
      <c r="Y287" s="2" t="s">
        <v>574</v>
      </c>
      <c r="Z287" s="2"/>
      <c r="AA287" s="17">
        <f t="shared" si="57"/>
        <v>439.6</v>
      </c>
      <c r="AB287" s="5">
        <f t="shared" si="58"/>
        <v>440</v>
      </c>
      <c r="AC287" s="5">
        <f t="shared" si="59"/>
        <v>12</v>
      </c>
      <c r="AD287" s="5">
        <f t="shared" si="60"/>
        <v>2400</v>
      </c>
    </row>
    <row r="288" spans="1:30">
      <c r="A288" s="147"/>
      <c r="B288" s="45">
        <v>14</v>
      </c>
      <c r="C288" s="30">
        <v>257</v>
      </c>
      <c r="D288" s="2" t="s">
        <v>438</v>
      </c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5">
        <v>270</v>
      </c>
      <c r="R288" s="5">
        <v>135</v>
      </c>
      <c r="S288" s="5">
        <v>286</v>
      </c>
      <c r="T288" s="5">
        <v>15</v>
      </c>
      <c r="U288" s="5">
        <v>221</v>
      </c>
      <c r="V288" s="2">
        <v>81.849999999999994</v>
      </c>
      <c r="W288" s="2" t="s">
        <v>10</v>
      </c>
      <c r="X288" s="2"/>
      <c r="Y288" s="2" t="s">
        <v>13</v>
      </c>
      <c r="Z288" s="2"/>
      <c r="AA288" s="17">
        <f t="shared" si="57"/>
        <v>189</v>
      </c>
      <c r="AB288" s="5">
        <f t="shared" si="58"/>
        <v>189</v>
      </c>
      <c r="AC288" s="5">
        <f t="shared" si="59"/>
        <v>32</v>
      </c>
      <c r="AD288" s="5">
        <f t="shared" si="60"/>
        <v>6400</v>
      </c>
    </row>
    <row r="289" spans="1:30">
      <c r="A289" s="147"/>
      <c r="B289" s="45">
        <v>15</v>
      </c>
      <c r="C289" s="30">
        <v>258</v>
      </c>
      <c r="D289" s="2" t="s">
        <v>439</v>
      </c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5">
        <v>310</v>
      </c>
      <c r="R289" s="5">
        <v>155</v>
      </c>
      <c r="S289" s="5">
        <v>250</v>
      </c>
      <c r="T289" s="5" t="s">
        <v>10</v>
      </c>
      <c r="U289" s="5">
        <v>250</v>
      </c>
      <c r="V289" s="2">
        <v>80.650000000000006</v>
      </c>
      <c r="W289" s="2" t="s">
        <v>10</v>
      </c>
      <c r="X289" s="2"/>
      <c r="Y289" s="2" t="s">
        <v>575</v>
      </c>
      <c r="Z289" s="2"/>
      <c r="AA289" s="17">
        <f t="shared" si="57"/>
        <v>217</v>
      </c>
      <c r="AB289" s="5">
        <f t="shared" si="58"/>
        <v>217</v>
      </c>
      <c r="AC289" s="5">
        <f t="shared" si="59"/>
        <v>33</v>
      </c>
      <c r="AD289" s="5">
        <f t="shared" si="60"/>
        <v>6600</v>
      </c>
    </row>
    <row r="290" spans="1:30">
      <c r="A290" s="147"/>
      <c r="B290" s="45">
        <v>16</v>
      </c>
      <c r="C290" s="30">
        <v>259</v>
      </c>
      <c r="D290" s="2" t="s">
        <v>440</v>
      </c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5">
        <v>328</v>
      </c>
      <c r="R290" s="5">
        <v>164</v>
      </c>
      <c r="S290" s="5">
        <v>332</v>
      </c>
      <c r="T290" s="5">
        <v>56</v>
      </c>
      <c r="U290" s="5">
        <v>249</v>
      </c>
      <c r="V290" s="2">
        <v>75.91</v>
      </c>
      <c r="W290" s="2" t="s">
        <v>10</v>
      </c>
      <c r="X290" s="2"/>
      <c r="Y290" s="2" t="s">
        <v>13</v>
      </c>
      <c r="Z290" s="2"/>
      <c r="AA290" s="17">
        <f t="shared" si="57"/>
        <v>229.6</v>
      </c>
      <c r="AB290" s="5">
        <f t="shared" si="58"/>
        <v>230</v>
      </c>
      <c r="AC290" s="5">
        <f t="shared" si="59"/>
        <v>19</v>
      </c>
      <c r="AD290" s="5">
        <f t="shared" si="60"/>
        <v>3800</v>
      </c>
    </row>
    <row r="291" spans="1:30">
      <c r="A291" s="147"/>
      <c r="B291" s="45">
        <v>17</v>
      </c>
      <c r="C291" s="30">
        <v>260</v>
      </c>
      <c r="D291" s="2" t="s">
        <v>441</v>
      </c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5">
        <v>1871</v>
      </c>
      <c r="R291" s="5">
        <v>935</v>
      </c>
      <c r="S291" s="5">
        <v>2232</v>
      </c>
      <c r="T291" s="5">
        <v>357</v>
      </c>
      <c r="U291" s="5">
        <v>1788</v>
      </c>
      <c r="V291" s="2">
        <v>95.56</v>
      </c>
      <c r="W291" s="2" t="s">
        <v>10</v>
      </c>
      <c r="X291" s="2"/>
      <c r="Y291" s="2" t="s">
        <v>13</v>
      </c>
      <c r="Z291" s="2"/>
      <c r="AA291" s="17">
        <f t="shared" si="57"/>
        <v>1309.7</v>
      </c>
      <c r="AB291" s="5">
        <f t="shared" si="58"/>
        <v>1310</v>
      </c>
      <c r="AC291" s="5">
        <f t="shared" si="59"/>
        <v>478</v>
      </c>
      <c r="AD291" s="5">
        <f t="shared" si="60"/>
        <v>95600</v>
      </c>
    </row>
    <row r="292" spans="1:30">
      <c r="A292" s="147"/>
      <c r="B292" s="45">
        <v>18</v>
      </c>
      <c r="C292" s="30">
        <v>261</v>
      </c>
      <c r="D292" s="2" t="s">
        <v>442</v>
      </c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5">
        <v>100</v>
      </c>
      <c r="R292" s="5">
        <v>50</v>
      </c>
      <c r="S292" s="5">
        <v>512</v>
      </c>
      <c r="T292" s="5" t="s">
        <v>10</v>
      </c>
      <c r="U292" s="5">
        <v>512</v>
      </c>
      <c r="V292" s="2">
        <v>512</v>
      </c>
      <c r="W292" s="2" t="s">
        <v>10</v>
      </c>
      <c r="X292" s="2"/>
      <c r="Y292" s="2" t="s">
        <v>13</v>
      </c>
      <c r="Z292" s="2"/>
      <c r="AA292" s="17">
        <f t="shared" si="57"/>
        <v>70</v>
      </c>
      <c r="AB292" s="5">
        <f t="shared" si="58"/>
        <v>70</v>
      </c>
      <c r="AC292" s="5">
        <f t="shared" si="59"/>
        <v>442</v>
      </c>
      <c r="AD292" s="5">
        <f t="shared" si="60"/>
        <v>88400</v>
      </c>
    </row>
    <row r="293" spans="1:30">
      <c r="A293" s="147"/>
      <c r="B293" s="45">
        <v>19</v>
      </c>
      <c r="C293" s="30">
        <v>262</v>
      </c>
      <c r="D293" s="2" t="s">
        <v>443</v>
      </c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5">
        <v>101</v>
      </c>
      <c r="R293" s="5">
        <v>50</v>
      </c>
      <c r="S293" s="5">
        <v>99</v>
      </c>
      <c r="T293" s="5">
        <v>14</v>
      </c>
      <c r="U293" s="5">
        <v>85</v>
      </c>
      <c r="V293" s="2">
        <v>84.16</v>
      </c>
      <c r="W293" s="2" t="s">
        <v>10</v>
      </c>
      <c r="X293" s="2"/>
      <c r="Y293" s="2" t="s">
        <v>13</v>
      </c>
      <c r="Z293" s="2"/>
      <c r="AA293" s="17">
        <f t="shared" si="57"/>
        <v>70.7</v>
      </c>
      <c r="AB293" s="5">
        <f t="shared" si="58"/>
        <v>71</v>
      </c>
      <c r="AC293" s="5">
        <f t="shared" si="59"/>
        <v>14</v>
      </c>
      <c r="AD293" s="5">
        <f t="shared" si="60"/>
        <v>2800</v>
      </c>
    </row>
    <row r="294" spans="1:30">
      <c r="A294" s="147"/>
      <c r="B294" s="45">
        <v>20</v>
      </c>
      <c r="C294" s="30">
        <v>263</v>
      </c>
      <c r="D294" s="2" t="s">
        <v>444</v>
      </c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5">
        <v>1162</v>
      </c>
      <c r="R294" s="5">
        <v>581</v>
      </c>
      <c r="S294" s="5">
        <v>1005</v>
      </c>
      <c r="T294" s="5">
        <v>83</v>
      </c>
      <c r="U294" s="5">
        <v>904</v>
      </c>
      <c r="V294" s="2">
        <v>77.8</v>
      </c>
      <c r="W294" s="2" t="s">
        <v>10</v>
      </c>
      <c r="X294" s="2"/>
      <c r="Y294" s="2" t="s">
        <v>13</v>
      </c>
      <c r="Z294" s="2"/>
      <c r="AA294" s="17">
        <f t="shared" si="57"/>
        <v>813.4</v>
      </c>
      <c r="AB294" s="5">
        <f t="shared" si="58"/>
        <v>814</v>
      </c>
      <c r="AC294" s="5">
        <f t="shared" si="59"/>
        <v>90</v>
      </c>
      <c r="AD294" s="5">
        <f t="shared" si="60"/>
        <v>18000</v>
      </c>
    </row>
    <row r="295" spans="1:30">
      <c r="A295" s="147"/>
      <c r="B295" s="45">
        <v>21</v>
      </c>
      <c r="C295" s="30">
        <v>264</v>
      </c>
      <c r="D295" s="2" t="s">
        <v>445</v>
      </c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5">
        <v>107</v>
      </c>
      <c r="R295" s="5">
        <v>53</v>
      </c>
      <c r="S295" s="5">
        <v>84</v>
      </c>
      <c r="T295" s="5" t="s">
        <v>10</v>
      </c>
      <c r="U295" s="5">
        <v>84</v>
      </c>
      <c r="V295" s="2">
        <v>78.5</v>
      </c>
      <c r="W295" s="2" t="s">
        <v>10</v>
      </c>
      <c r="X295" s="2"/>
      <c r="Y295" s="2" t="s">
        <v>576</v>
      </c>
      <c r="Z295" s="2"/>
      <c r="AA295" s="17">
        <f t="shared" si="57"/>
        <v>74.900000000000006</v>
      </c>
      <c r="AB295" s="5">
        <f t="shared" si="58"/>
        <v>75</v>
      </c>
      <c r="AC295" s="5">
        <f t="shared" si="59"/>
        <v>9</v>
      </c>
      <c r="AD295" s="5">
        <f t="shared" si="60"/>
        <v>1800</v>
      </c>
    </row>
    <row r="296" spans="1:30">
      <c r="A296" s="147"/>
      <c r="B296" s="45">
        <v>22</v>
      </c>
      <c r="C296" s="30">
        <v>265</v>
      </c>
      <c r="D296" s="2" t="s">
        <v>446</v>
      </c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5">
        <v>196</v>
      </c>
      <c r="R296" s="5">
        <v>98</v>
      </c>
      <c r="S296" s="5">
        <v>180</v>
      </c>
      <c r="T296" s="5">
        <v>4</v>
      </c>
      <c r="U296" s="5">
        <v>172</v>
      </c>
      <c r="V296" s="2">
        <v>87.76</v>
      </c>
      <c r="W296" s="2" t="s">
        <v>10</v>
      </c>
      <c r="X296" s="2"/>
      <c r="Y296" s="2" t="s">
        <v>13</v>
      </c>
      <c r="Z296" s="2"/>
      <c r="AA296" s="17">
        <f t="shared" si="57"/>
        <v>137.19999999999999</v>
      </c>
      <c r="AB296" s="5">
        <f t="shared" si="58"/>
        <v>138</v>
      </c>
      <c r="AC296" s="5">
        <f t="shared" si="59"/>
        <v>34</v>
      </c>
      <c r="AD296" s="5">
        <f t="shared" si="60"/>
        <v>6800</v>
      </c>
    </row>
    <row r="297" spans="1:30">
      <c r="A297" s="147"/>
      <c r="B297" s="45">
        <v>23</v>
      </c>
      <c r="C297" s="30">
        <v>266</v>
      </c>
      <c r="D297" s="2" t="s">
        <v>447</v>
      </c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5">
        <v>113</v>
      </c>
      <c r="R297" s="5">
        <v>56</v>
      </c>
      <c r="S297" s="5">
        <v>110</v>
      </c>
      <c r="T297" s="5" t="s">
        <v>10</v>
      </c>
      <c r="U297" s="5">
        <v>110</v>
      </c>
      <c r="V297" s="2">
        <v>97.35</v>
      </c>
      <c r="W297" s="2" t="s">
        <v>10</v>
      </c>
      <c r="X297" s="2"/>
      <c r="Y297" s="2" t="s">
        <v>577</v>
      </c>
      <c r="Z297" s="2"/>
      <c r="AA297" s="17">
        <f t="shared" si="57"/>
        <v>79.099999999999994</v>
      </c>
      <c r="AB297" s="5">
        <f t="shared" si="58"/>
        <v>80</v>
      </c>
      <c r="AC297" s="5">
        <f t="shared" si="59"/>
        <v>30</v>
      </c>
      <c r="AD297" s="5">
        <f t="shared" si="60"/>
        <v>6000</v>
      </c>
    </row>
    <row r="298" spans="1:30">
      <c r="A298" s="147"/>
      <c r="B298" s="45">
        <v>24</v>
      </c>
      <c r="C298" s="30">
        <v>267</v>
      </c>
      <c r="D298" s="2" t="s">
        <v>448</v>
      </c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5">
        <v>441</v>
      </c>
      <c r="R298" s="5">
        <v>220</v>
      </c>
      <c r="S298" s="5">
        <v>721</v>
      </c>
      <c r="T298" s="5">
        <v>121</v>
      </c>
      <c r="U298" s="5">
        <v>329</v>
      </c>
      <c r="V298" s="2">
        <v>74.599999999999994</v>
      </c>
      <c r="W298" s="2" t="s">
        <v>10</v>
      </c>
      <c r="X298" s="2"/>
      <c r="Y298" s="2" t="s">
        <v>578</v>
      </c>
      <c r="Z298" s="2"/>
      <c r="AA298" s="17">
        <f t="shared" si="57"/>
        <v>308.7</v>
      </c>
      <c r="AB298" s="5">
        <f t="shared" si="58"/>
        <v>309</v>
      </c>
      <c r="AC298" s="5">
        <f t="shared" si="59"/>
        <v>20</v>
      </c>
      <c r="AD298" s="5">
        <f t="shared" si="60"/>
        <v>4000</v>
      </c>
    </row>
    <row r="299" spans="1:30">
      <c r="A299" s="147"/>
      <c r="B299" s="45">
        <v>25</v>
      </c>
      <c r="C299" s="30">
        <v>268</v>
      </c>
      <c r="D299" s="2" t="s">
        <v>449</v>
      </c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5">
        <v>139</v>
      </c>
      <c r="R299" s="5">
        <v>69</v>
      </c>
      <c r="S299" s="5">
        <v>132</v>
      </c>
      <c r="T299" s="5" t="s">
        <v>10</v>
      </c>
      <c r="U299" s="5">
        <v>132</v>
      </c>
      <c r="V299" s="2">
        <v>94.96</v>
      </c>
      <c r="W299" s="2" t="s">
        <v>10</v>
      </c>
      <c r="X299" s="2"/>
      <c r="Y299" s="2" t="s">
        <v>579</v>
      </c>
      <c r="Z299" s="2"/>
      <c r="AA299" s="17">
        <f t="shared" si="57"/>
        <v>97.3</v>
      </c>
      <c r="AB299" s="5">
        <f t="shared" si="58"/>
        <v>98</v>
      </c>
      <c r="AC299" s="5">
        <f t="shared" si="59"/>
        <v>34</v>
      </c>
      <c r="AD299" s="5">
        <f t="shared" si="60"/>
        <v>6800</v>
      </c>
    </row>
    <row r="300" spans="1:30">
      <c r="A300" s="147"/>
      <c r="B300" s="45">
        <v>26</v>
      </c>
      <c r="C300" s="30">
        <v>269</v>
      </c>
      <c r="D300" s="2" t="s">
        <v>450</v>
      </c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5">
        <v>137</v>
      </c>
      <c r="R300" s="5">
        <v>68</v>
      </c>
      <c r="S300" s="5">
        <v>140</v>
      </c>
      <c r="T300" s="5">
        <v>25</v>
      </c>
      <c r="U300" s="5">
        <v>112</v>
      </c>
      <c r="V300" s="2">
        <v>81.75</v>
      </c>
      <c r="W300" s="2" t="s">
        <v>10</v>
      </c>
      <c r="X300" s="2"/>
      <c r="Y300" s="2" t="s">
        <v>13</v>
      </c>
      <c r="Z300" s="2"/>
      <c r="AA300" s="17">
        <f t="shared" si="57"/>
        <v>95.9</v>
      </c>
      <c r="AB300" s="5">
        <f t="shared" si="58"/>
        <v>96</v>
      </c>
      <c r="AC300" s="5">
        <f t="shared" si="59"/>
        <v>16</v>
      </c>
      <c r="AD300" s="5">
        <f t="shared" si="60"/>
        <v>3200</v>
      </c>
    </row>
    <row r="301" spans="1:30">
      <c r="A301" s="147"/>
      <c r="B301" s="45">
        <v>27</v>
      </c>
      <c r="C301" s="30">
        <v>270</v>
      </c>
      <c r="D301" s="2" t="s">
        <v>451</v>
      </c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5">
        <v>100</v>
      </c>
      <c r="R301" s="5">
        <v>50</v>
      </c>
      <c r="S301" s="5">
        <v>115</v>
      </c>
      <c r="T301" s="5">
        <v>13</v>
      </c>
      <c r="U301" s="5">
        <v>102</v>
      </c>
      <c r="V301" s="2">
        <v>102</v>
      </c>
      <c r="W301" s="2" t="s">
        <v>10</v>
      </c>
      <c r="X301" s="2"/>
      <c r="Y301" s="2" t="s">
        <v>13</v>
      </c>
      <c r="Z301" s="2"/>
      <c r="AA301" s="17">
        <f t="shared" si="57"/>
        <v>70</v>
      </c>
      <c r="AB301" s="5">
        <f t="shared" si="58"/>
        <v>70</v>
      </c>
      <c r="AC301" s="5">
        <f t="shared" si="59"/>
        <v>32</v>
      </c>
      <c r="AD301" s="5">
        <f t="shared" si="60"/>
        <v>6400</v>
      </c>
    </row>
    <row r="302" spans="1:30">
      <c r="A302" s="147"/>
      <c r="B302" s="45">
        <v>28</v>
      </c>
      <c r="C302" s="30">
        <v>271</v>
      </c>
      <c r="D302" s="2" t="s">
        <v>452</v>
      </c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5">
        <v>270</v>
      </c>
      <c r="R302" s="5">
        <v>135</v>
      </c>
      <c r="S302" s="5">
        <v>361</v>
      </c>
      <c r="T302" s="5">
        <v>111</v>
      </c>
      <c r="U302" s="5">
        <v>210</v>
      </c>
      <c r="V302" s="2">
        <v>77.78</v>
      </c>
      <c r="W302" s="2" t="s">
        <v>10</v>
      </c>
      <c r="X302" s="2"/>
      <c r="Y302" s="2" t="s">
        <v>13</v>
      </c>
      <c r="Z302" s="2"/>
      <c r="AA302" s="17">
        <f t="shared" si="57"/>
        <v>189</v>
      </c>
      <c r="AB302" s="5">
        <f t="shared" si="58"/>
        <v>189</v>
      </c>
      <c r="AC302" s="5">
        <f t="shared" si="59"/>
        <v>21</v>
      </c>
      <c r="AD302" s="5">
        <f t="shared" si="60"/>
        <v>4200</v>
      </c>
    </row>
    <row r="303" spans="1:30">
      <c r="A303" s="147"/>
      <c r="B303" s="45">
        <v>29</v>
      </c>
      <c r="C303" s="30">
        <v>272</v>
      </c>
      <c r="D303" s="2" t="s">
        <v>453</v>
      </c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5">
        <v>1128</v>
      </c>
      <c r="R303" s="5">
        <v>564</v>
      </c>
      <c r="S303" s="5">
        <v>1222</v>
      </c>
      <c r="T303" s="5">
        <v>235</v>
      </c>
      <c r="U303" s="5">
        <v>819</v>
      </c>
      <c r="V303" s="2">
        <v>72.61</v>
      </c>
      <c r="W303" s="2" t="s">
        <v>10</v>
      </c>
      <c r="X303" s="2"/>
      <c r="Y303" s="2" t="s">
        <v>580</v>
      </c>
      <c r="Z303" s="2"/>
      <c r="AA303" s="17">
        <f t="shared" si="57"/>
        <v>789.6</v>
      </c>
      <c r="AB303" s="5">
        <f t="shared" si="58"/>
        <v>790</v>
      </c>
      <c r="AC303" s="5">
        <f t="shared" si="59"/>
        <v>29</v>
      </c>
      <c r="AD303" s="5">
        <f t="shared" si="60"/>
        <v>5800</v>
      </c>
    </row>
    <row r="304" spans="1:30">
      <c r="A304" s="147"/>
      <c r="B304" s="45">
        <v>30</v>
      </c>
      <c r="C304" s="30">
        <v>273</v>
      </c>
      <c r="D304" s="2" t="s">
        <v>454</v>
      </c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5">
        <v>2036</v>
      </c>
      <c r="R304" s="5">
        <v>1018</v>
      </c>
      <c r="S304" s="5">
        <v>2887</v>
      </c>
      <c r="T304" s="5">
        <v>563</v>
      </c>
      <c r="U304" s="5">
        <v>2001</v>
      </c>
      <c r="V304" s="2">
        <v>98.28</v>
      </c>
      <c r="W304" s="2" t="s">
        <v>10</v>
      </c>
      <c r="X304" s="2"/>
      <c r="Y304" s="2" t="s">
        <v>13</v>
      </c>
      <c r="Z304" s="2"/>
      <c r="AA304" s="17">
        <f t="shared" si="57"/>
        <v>1425.2</v>
      </c>
      <c r="AB304" s="5">
        <f t="shared" si="58"/>
        <v>1426</v>
      </c>
      <c r="AC304" s="5">
        <f t="shared" si="59"/>
        <v>575</v>
      </c>
      <c r="AD304" s="5">
        <f t="shared" si="60"/>
        <v>115000</v>
      </c>
    </row>
    <row r="305" spans="1:30">
      <c r="A305" s="147"/>
      <c r="B305" s="45">
        <v>31</v>
      </c>
      <c r="C305" s="30">
        <v>274</v>
      </c>
      <c r="D305" s="16" t="s">
        <v>455</v>
      </c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7">
        <v>600</v>
      </c>
      <c r="R305" s="27">
        <v>300</v>
      </c>
      <c r="S305" s="27">
        <v>1326</v>
      </c>
      <c r="T305" s="27">
        <v>147</v>
      </c>
      <c r="U305" s="27">
        <v>1172</v>
      </c>
      <c r="V305" s="16">
        <v>195.33</v>
      </c>
      <c r="W305" s="16" t="s">
        <v>10</v>
      </c>
      <c r="X305" s="16"/>
      <c r="Y305" s="16" t="s">
        <v>13</v>
      </c>
      <c r="Z305" s="16"/>
      <c r="AA305" s="18">
        <f t="shared" si="57"/>
        <v>420</v>
      </c>
      <c r="AB305" s="27">
        <f t="shared" si="58"/>
        <v>420</v>
      </c>
      <c r="AC305" s="27">
        <f t="shared" si="59"/>
        <v>752</v>
      </c>
      <c r="AD305" s="27">
        <f t="shared" si="60"/>
        <v>150400</v>
      </c>
    </row>
    <row r="306" spans="1:30">
      <c r="A306" s="147"/>
      <c r="B306" s="45">
        <v>32</v>
      </c>
      <c r="C306" s="30">
        <v>275</v>
      </c>
      <c r="D306" s="2" t="s">
        <v>456</v>
      </c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5">
        <v>196</v>
      </c>
      <c r="R306" s="5">
        <v>98</v>
      </c>
      <c r="S306" s="5">
        <v>154</v>
      </c>
      <c r="T306" s="5" t="s">
        <v>10</v>
      </c>
      <c r="U306" s="5">
        <v>154</v>
      </c>
      <c r="V306" s="2">
        <v>78.569999999999993</v>
      </c>
      <c r="W306" s="2" t="s">
        <v>10</v>
      </c>
      <c r="X306" s="2"/>
      <c r="Y306" s="2" t="s">
        <v>581</v>
      </c>
      <c r="Z306" s="2"/>
      <c r="AA306" s="17">
        <f t="shared" si="57"/>
        <v>137.19999999999999</v>
      </c>
      <c r="AB306" s="5">
        <f t="shared" si="58"/>
        <v>138</v>
      </c>
      <c r="AC306" s="5">
        <f t="shared" si="59"/>
        <v>16</v>
      </c>
      <c r="AD306" s="5">
        <f t="shared" si="60"/>
        <v>3200</v>
      </c>
    </row>
    <row r="307" spans="1:30">
      <c r="A307" s="147"/>
      <c r="B307" s="45">
        <v>33</v>
      </c>
      <c r="C307" s="30">
        <v>276</v>
      </c>
      <c r="D307" s="2" t="s">
        <v>457</v>
      </c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5">
        <v>950</v>
      </c>
      <c r="R307" s="5">
        <v>475</v>
      </c>
      <c r="S307" s="5">
        <v>1412</v>
      </c>
      <c r="T307" s="5">
        <v>401</v>
      </c>
      <c r="U307" s="5">
        <v>826</v>
      </c>
      <c r="V307" s="2">
        <v>86.95</v>
      </c>
      <c r="W307" s="2" t="s">
        <v>10</v>
      </c>
      <c r="X307" s="2"/>
      <c r="Y307" s="2" t="s">
        <v>582</v>
      </c>
      <c r="Z307" s="2"/>
      <c r="AA307" s="17">
        <f t="shared" si="57"/>
        <v>665</v>
      </c>
      <c r="AB307" s="5">
        <f t="shared" si="58"/>
        <v>665</v>
      </c>
      <c r="AC307" s="5">
        <f t="shared" si="59"/>
        <v>161</v>
      </c>
      <c r="AD307" s="5">
        <f t="shared" si="60"/>
        <v>32200</v>
      </c>
    </row>
    <row r="308" spans="1:30">
      <c r="A308" s="147"/>
      <c r="B308" s="45">
        <v>34</v>
      </c>
      <c r="C308" s="30">
        <v>277</v>
      </c>
      <c r="D308" s="2" t="s">
        <v>458</v>
      </c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5">
        <v>234</v>
      </c>
      <c r="R308" s="5">
        <v>117</v>
      </c>
      <c r="S308" s="5">
        <v>219</v>
      </c>
      <c r="T308" s="5">
        <v>11</v>
      </c>
      <c r="U308" s="5">
        <v>208</v>
      </c>
      <c r="V308" s="2">
        <v>88.89</v>
      </c>
      <c r="W308" s="2" t="s">
        <v>10</v>
      </c>
      <c r="X308" s="2"/>
      <c r="Y308" s="2" t="s">
        <v>583</v>
      </c>
      <c r="Z308" s="2"/>
      <c r="AA308" s="17">
        <f t="shared" si="57"/>
        <v>163.80000000000001</v>
      </c>
      <c r="AB308" s="5">
        <f t="shared" si="58"/>
        <v>164</v>
      </c>
      <c r="AC308" s="5">
        <f t="shared" si="59"/>
        <v>44</v>
      </c>
      <c r="AD308" s="5">
        <f t="shared" si="60"/>
        <v>8800</v>
      </c>
    </row>
    <row r="309" spans="1:30">
      <c r="A309" s="147"/>
      <c r="B309" s="45">
        <v>35</v>
      </c>
      <c r="C309" s="30">
        <v>278</v>
      </c>
      <c r="D309" s="2" t="s">
        <v>459</v>
      </c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5">
        <v>113</v>
      </c>
      <c r="R309" s="5">
        <v>56</v>
      </c>
      <c r="S309" s="5">
        <v>105</v>
      </c>
      <c r="T309" s="5">
        <v>9</v>
      </c>
      <c r="U309" s="5">
        <v>96</v>
      </c>
      <c r="V309" s="2">
        <v>84.96</v>
      </c>
      <c r="W309" s="2" t="s">
        <v>10</v>
      </c>
      <c r="X309" s="2"/>
      <c r="Y309" s="2" t="s">
        <v>584</v>
      </c>
      <c r="Z309" s="2"/>
      <c r="AA309" s="17">
        <f t="shared" si="57"/>
        <v>79.099999999999994</v>
      </c>
      <c r="AB309" s="5">
        <f t="shared" si="58"/>
        <v>80</v>
      </c>
      <c r="AC309" s="5">
        <f t="shared" si="59"/>
        <v>16</v>
      </c>
      <c r="AD309" s="5">
        <f t="shared" si="60"/>
        <v>3200</v>
      </c>
    </row>
    <row r="310" spans="1:30">
      <c r="A310" s="147"/>
      <c r="B310" s="45">
        <v>36</v>
      </c>
      <c r="C310" s="30">
        <v>279</v>
      </c>
      <c r="D310" s="2" t="s">
        <v>460</v>
      </c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5">
        <v>133</v>
      </c>
      <c r="R310" s="5">
        <v>66</v>
      </c>
      <c r="S310" s="5">
        <v>107</v>
      </c>
      <c r="T310" s="5">
        <v>12</v>
      </c>
      <c r="U310" s="5">
        <v>95</v>
      </c>
      <c r="V310" s="2">
        <v>71.430000000000007</v>
      </c>
      <c r="W310" s="2" t="s">
        <v>10</v>
      </c>
      <c r="X310" s="2"/>
      <c r="Y310" s="2" t="s">
        <v>13</v>
      </c>
      <c r="Z310" s="2"/>
      <c r="AA310" s="17">
        <f t="shared" si="57"/>
        <v>93.1</v>
      </c>
      <c r="AB310" s="5">
        <f t="shared" si="58"/>
        <v>94</v>
      </c>
      <c r="AC310" s="5">
        <f t="shared" si="59"/>
        <v>1</v>
      </c>
      <c r="AD310" s="5">
        <f t="shared" si="60"/>
        <v>200</v>
      </c>
    </row>
    <row r="311" spans="1:30">
      <c r="A311" s="147"/>
      <c r="B311" s="45">
        <v>37</v>
      </c>
      <c r="C311" s="30">
        <v>280</v>
      </c>
      <c r="D311" s="2" t="s">
        <v>461</v>
      </c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5">
        <v>3488</v>
      </c>
      <c r="R311" s="5">
        <v>1744</v>
      </c>
      <c r="S311" s="2">
        <v>4834</v>
      </c>
      <c r="T311" s="2">
        <v>680</v>
      </c>
      <c r="U311" s="5">
        <v>4072</v>
      </c>
      <c r="V311" s="2">
        <v>116.74</v>
      </c>
      <c r="W311" s="2" t="s">
        <v>10</v>
      </c>
      <c r="X311" s="2"/>
      <c r="Y311" s="10" t="s">
        <v>13</v>
      </c>
      <c r="Z311" s="2"/>
      <c r="AA311" s="17">
        <f t="shared" si="57"/>
        <v>2441.6</v>
      </c>
      <c r="AB311" s="5">
        <f t="shared" si="58"/>
        <v>2442</v>
      </c>
      <c r="AC311" s="5">
        <f t="shared" si="59"/>
        <v>1630</v>
      </c>
      <c r="AD311" s="5">
        <f t="shared" si="60"/>
        <v>326000</v>
      </c>
    </row>
    <row r="312" spans="1:30">
      <c r="A312" s="147"/>
      <c r="B312" s="45">
        <v>38</v>
      </c>
      <c r="C312" s="30">
        <v>281</v>
      </c>
      <c r="D312" s="2" t="s">
        <v>462</v>
      </c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5">
        <v>9253</v>
      </c>
      <c r="R312" s="5">
        <v>4626</v>
      </c>
      <c r="S312" s="2">
        <v>8398</v>
      </c>
      <c r="T312" s="2">
        <v>1411</v>
      </c>
      <c r="U312" s="5">
        <v>6705</v>
      </c>
      <c r="V312" s="2">
        <v>72.459999999999994</v>
      </c>
      <c r="W312" s="2" t="s">
        <v>10</v>
      </c>
      <c r="X312" s="2"/>
      <c r="Y312" s="2" t="s">
        <v>585</v>
      </c>
      <c r="Z312" s="2"/>
      <c r="AA312" s="17">
        <f t="shared" si="57"/>
        <v>6477.1</v>
      </c>
      <c r="AB312" s="5">
        <f t="shared" si="58"/>
        <v>6478</v>
      </c>
      <c r="AC312" s="5">
        <f t="shared" si="59"/>
        <v>227</v>
      </c>
      <c r="AD312" s="5">
        <f t="shared" si="60"/>
        <v>45400</v>
      </c>
    </row>
    <row r="313" spans="1:30">
      <c r="A313" s="147"/>
      <c r="B313" s="45">
        <v>39</v>
      </c>
      <c r="C313" s="30">
        <v>282</v>
      </c>
      <c r="D313" s="2" t="s">
        <v>463</v>
      </c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5">
        <v>838</v>
      </c>
      <c r="R313" s="5">
        <v>419</v>
      </c>
      <c r="S313" s="2">
        <v>889</v>
      </c>
      <c r="T313" s="2">
        <v>98</v>
      </c>
      <c r="U313" s="5">
        <v>762</v>
      </c>
      <c r="V313" s="2">
        <v>90.93</v>
      </c>
      <c r="W313" s="2" t="s">
        <v>10</v>
      </c>
      <c r="X313" s="2"/>
      <c r="Y313" s="2" t="s">
        <v>13</v>
      </c>
      <c r="Z313" s="2"/>
      <c r="AA313" s="17">
        <f t="shared" si="57"/>
        <v>586.6</v>
      </c>
      <c r="AB313" s="5">
        <f t="shared" si="58"/>
        <v>587</v>
      </c>
      <c r="AC313" s="5">
        <f t="shared" si="59"/>
        <v>175</v>
      </c>
      <c r="AD313" s="5">
        <f t="shared" si="60"/>
        <v>35000</v>
      </c>
    </row>
    <row r="314" spans="1:30">
      <c r="A314" s="147"/>
      <c r="B314" s="45">
        <v>40</v>
      </c>
      <c r="C314" s="30">
        <v>283</v>
      </c>
      <c r="D314" s="2" t="s">
        <v>464</v>
      </c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5">
        <v>100</v>
      </c>
      <c r="R314" s="5">
        <v>50</v>
      </c>
      <c r="S314" s="2">
        <v>72</v>
      </c>
      <c r="T314" s="2" t="s">
        <v>10</v>
      </c>
      <c r="U314" s="5">
        <v>72</v>
      </c>
      <c r="V314" s="2">
        <v>72</v>
      </c>
      <c r="W314" s="2" t="s">
        <v>10</v>
      </c>
      <c r="X314" s="2"/>
      <c r="Y314" s="2" t="s">
        <v>13</v>
      </c>
      <c r="Z314" s="2"/>
      <c r="AA314" s="17">
        <f t="shared" si="57"/>
        <v>70</v>
      </c>
      <c r="AB314" s="5">
        <f t="shared" si="58"/>
        <v>70</v>
      </c>
      <c r="AC314" s="5">
        <f t="shared" si="59"/>
        <v>2</v>
      </c>
      <c r="AD314" s="5">
        <f t="shared" si="60"/>
        <v>400</v>
      </c>
    </row>
    <row r="315" spans="1:30">
      <c r="A315" s="147"/>
      <c r="B315" s="45">
        <v>41</v>
      </c>
      <c r="C315" s="30">
        <v>284</v>
      </c>
      <c r="D315" s="2" t="s">
        <v>465</v>
      </c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5">
        <v>2537</v>
      </c>
      <c r="R315" s="5">
        <v>1268</v>
      </c>
      <c r="S315" s="2">
        <v>2161</v>
      </c>
      <c r="T315" s="2">
        <v>151</v>
      </c>
      <c r="U315" s="5">
        <v>2008</v>
      </c>
      <c r="V315" s="2">
        <v>79.150000000000006</v>
      </c>
      <c r="W315" s="2" t="s">
        <v>10</v>
      </c>
      <c r="X315" s="2"/>
      <c r="Y315" s="2" t="s">
        <v>13</v>
      </c>
      <c r="Z315" s="2"/>
      <c r="AA315" s="17">
        <f t="shared" si="57"/>
        <v>1775.9</v>
      </c>
      <c r="AB315" s="5">
        <f t="shared" si="58"/>
        <v>1776</v>
      </c>
      <c r="AC315" s="5">
        <f t="shared" si="59"/>
        <v>232</v>
      </c>
      <c r="AD315" s="5">
        <f t="shared" si="60"/>
        <v>46400</v>
      </c>
    </row>
    <row r="316" spans="1:30">
      <c r="A316" s="147"/>
      <c r="B316" s="45">
        <v>42</v>
      </c>
      <c r="C316" s="30">
        <v>285</v>
      </c>
      <c r="D316" s="2" t="s">
        <v>466</v>
      </c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5">
        <v>313</v>
      </c>
      <c r="R316" s="5">
        <v>156</v>
      </c>
      <c r="S316" s="2">
        <v>250</v>
      </c>
      <c r="T316" s="2" t="s">
        <v>10</v>
      </c>
      <c r="U316" s="5">
        <v>250</v>
      </c>
      <c r="V316" s="2">
        <v>79.87</v>
      </c>
      <c r="W316" s="2" t="s">
        <v>10</v>
      </c>
      <c r="X316" s="2"/>
      <c r="Y316" s="2" t="s">
        <v>575</v>
      </c>
      <c r="Z316" s="2"/>
      <c r="AA316" s="17">
        <f t="shared" si="57"/>
        <v>219.1</v>
      </c>
      <c r="AB316" s="5">
        <f t="shared" si="58"/>
        <v>220</v>
      </c>
      <c r="AC316" s="5">
        <f t="shared" si="59"/>
        <v>30</v>
      </c>
      <c r="AD316" s="5">
        <f t="shared" si="60"/>
        <v>6000</v>
      </c>
    </row>
    <row r="317" spans="1:30">
      <c r="A317" s="147"/>
      <c r="B317" s="45">
        <v>43</v>
      </c>
      <c r="C317" s="30">
        <v>286</v>
      </c>
      <c r="D317" s="2" t="s">
        <v>467</v>
      </c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5">
        <v>703</v>
      </c>
      <c r="R317" s="5">
        <v>351</v>
      </c>
      <c r="S317" s="2">
        <v>501</v>
      </c>
      <c r="T317" s="2">
        <v>6</v>
      </c>
      <c r="U317" s="5">
        <v>495</v>
      </c>
      <c r="V317" s="2">
        <v>70.41</v>
      </c>
      <c r="W317" s="2" t="s">
        <v>10</v>
      </c>
      <c r="X317" s="2"/>
      <c r="Y317" s="2" t="s">
        <v>13</v>
      </c>
      <c r="Z317" s="2"/>
      <c r="AA317" s="17">
        <f t="shared" si="57"/>
        <v>492.1</v>
      </c>
      <c r="AB317" s="5">
        <f t="shared" si="58"/>
        <v>493</v>
      </c>
      <c r="AC317" s="5">
        <f t="shared" si="59"/>
        <v>2</v>
      </c>
      <c r="AD317" s="5">
        <f t="shared" si="60"/>
        <v>400</v>
      </c>
    </row>
    <row r="318" spans="1:30">
      <c r="A318" s="147"/>
      <c r="B318" s="45">
        <v>44</v>
      </c>
      <c r="C318" s="30">
        <v>287</v>
      </c>
      <c r="D318" s="2" t="s">
        <v>468</v>
      </c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5">
        <v>3319</v>
      </c>
      <c r="R318" s="5">
        <v>1659</v>
      </c>
      <c r="S318" s="2">
        <v>3138</v>
      </c>
      <c r="T318" s="2">
        <v>488</v>
      </c>
      <c r="U318" s="5">
        <v>2423</v>
      </c>
      <c r="V318" s="2">
        <v>73</v>
      </c>
      <c r="W318" s="2" t="s">
        <v>10</v>
      </c>
      <c r="X318" s="2"/>
      <c r="Y318" s="2" t="s">
        <v>586</v>
      </c>
      <c r="Z318" s="2"/>
      <c r="AA318" s="17">
        <f t="shared" si="57"/>
        <v>2323.3000000000002</v>
      </c>
      <c r="AB318" s="5">
        <f t="shared" si="58"/>
        <v>2324</v>
      </c>
      <c r="AC318" s="5">
        <f t="shared" si="59"/>
        <v>99</v>
      </c>
      <c r="AD318" s="5">
        <f t="shared" si="60"/>
        <v>19800</v>
      </c>
    </row>
    <row r="319" spans="1:30">
      <c r="A319" s="147"/>
      <c r="B319" s="45">
        <v>45</v>
      </c>
      <c r="C319" s="30">
        <v>288</v>
      </c>
      <c r="D319" s="2" t="s">
        <v>469</v>
      </c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5">
        <v>224</v>
      </c>
      <c r="R319" s="5">
        <v>112</v>
      </c>
      <c r="S319" s="2">
        <v>187</v>
      </c>
      <c r="T319" s="2">
        <v>6</v>
      </c>
      <c r="U319" s="5">
        <v>181</v>
      </c>
      <c r="V319" s="2">
        <v>80.8</v>
      </c>
      <c r="W319" s="2" t="s">
        <v>10</v>
      </c>
      <c r="X319" s="2"/>
      <c r="Y319" s="2" t="s">
        <v>13</v>
      </c>
      <c r="Z319" s="2"/>
      <c r="AA319" s="17">
        <f t="shared" si="57"/>
        <v>156.80000000000001</v>
      </c>
      <c r="AB319" s="5">
        <f t="shared" si="58"/>
        <v>157</v>
      </c>
      <c r="AC319" s="5">
        <f t="shared" si="59"/>
        <v>24</v>
      </c>
      <c r="AD319" s="5">
        <f t="shared" si="60"/>
        <v>4800</v>
      </c>
    </row>
    <row r="320" spans="1:30">
      <c r="A320" s="147"/>
      <c r="B320" s="45">
        <v>46</v>
      </c>
      <c r="C320" s="30">
        <v>289</v>
      </c>
      <c r="D320" s="2" t="s">
        <v>470</v>
      </c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5">
        <v>160</v>
      </c>
      <c r="R320" s="5">
        <v>80</v>
      </c>
      <c r="S320" s="2">
        <v>143</v>
      </c>
      <c r="T320" s="2">
        <v>4</v>
      </c>
      <c r="U320" s="5">
        <v>139</v>
      </c>
      <c r="V320" s="2">
        <v>86.88</v>
      </c>
      <c r="W320" s="2" t="s">
        <v>10</v>
      </c>
      <c r="X320" s="2"/>
      <c r="Y320" s="2" t="s">
        <v>587</v>
      </c>
      <c r="Z320" s="2"/>
      <c r="AA320" s="17">
        <f t="shared" si="57"/>
        <v>112</v>
      </c>
      <c r="AB320" s="5">
        <f t="shared" si="58"/>
        <v>112</v>
      </c>
      <c r="AC320" s="5">
        <f t="shared" si="59"/>
        <v>27</v>
      </c>
      <c r="AD320" s="5">
        <f t="shared" si="60"/>
        <v>5400</v>
      </c>
    </row>
    <row r="321" spans="1:30">
      <c r="A321" s="147"/>
      <c r="B321" s="45">
        <v>47</v>
      </c>
      <c r="C321" s="30">
        <v>290</v>
      </c>
      <c r="D321" s="2" t="s">
        <v>471</v>
      </c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5">
        <v>144</v>
      </c>
      <c r="R321" s="5">
        <v>72</v>
      </c>
      <c r="S321" s="2">
        <v>104</v>
      </c>
      <c r="T321" s="2" t="s">
        <v>10</v>
      </c>
      <c r="U321" s="5">
        <v>104</v>
      </c>
      <c r="V321" s="2">
        <v>72.22</v>
      </c>
      <c r="W321" s="2" t="s">
        <v>10</v>
      </c>
      <c r="X321" s="2"/>
      <c r="Y321" s="2" t="s">
        <v>588</v>
      </c>
      <c r="Z321" s="2"/>
      <c r="AA321" s="17">
        <f t="shared" si="57"/>
        <v>100.8</v>
      </c>
      <c r="AB321" s="5">
        <f t="shared" si="58"/>
        <v>101</v>
      </c>
      <c r="AC321" s="5">
        <f t="shared" si="59"/>
        <v>3</v>
      </c>
      <c r="AD321" s="5">
        <f t="shared" si="60"/>
        <v>600</v>
      </c>
    </row>
    <row r="322" spans="1:30">
      <c r="A322" s="147"/>
      <c r="B322" s="45">
        <v>48</v>
      </c>
      <c r="C322" s="30">
        <v>291</v>
      </c>
      <c r="D322" s="2" t="s">
        <v>472</v>
      </c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5">
        <v>312</v>
      </c>
      <c r="R322" s="5">
        <v>156</v>
      </c>
      <c r="S322" s="2">
        <v>458</v>
      </c>
      <c r="T322" s="2">
        <v>181</v>
      </c>
      <c r="U322" s="5">
        <v>274</v>
      </c>
      <c r="V322" s="2">
        <v>87.82</v>
      </c>
      <c r="W322" s="2" t="s">
        <v>10</v>
      </c>
      <c r="X322" s="2"/>
      <c r="Y322" s="2" t="s">
        <v>13</v>
      </c>
      <c r="Z322" s="2"/>
      <c r="AA322" s="17">
        <f t="shared" si="57"/>
        <v>218.4</v>
      </c>
      <c r="AB322" s="5">
        <f t="shared" si="58"/>
        <v>219</v>
      </c>
      <c r="AC322" s="5">
        <f t="shared" si="59"/>
        <v>55</v>
      </c>
      <c r="AD322" s="5">
        <f t="shared" si="60"/>
        <v>11000</v>
      </c>
    </row>
    <row r="323" spans="1:30">
      <c r="A323" s="147"/>
      <c r="B323" s="45">
        <v>49</v>
      </c>
      <c r="C323" s="30">
        <v>292</v>
      </c>
      <c r="D323" s="2" t="s">
        <v>473</v>
      </c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5">
        <v>194</v>
      </c>
      <c r="R323" s="5">
        <v>97</v>
      </c>
      <c r="S323" s="2">
        <v>300</v>
      </c>
      <c r="T323" s="2">
        <v>46</v>
      </c>
      <c r="U323" s="5">
        <v>189</v>
      </c>
      <c r="V323" s="2">
        <v>97.42</v>
      </c>
      <c r="W323" s="2" t="s">
        <v>10</v>
      </c>
      <c r="X323" s="2"/>
      <c r="Y323" s="2" t="s">
        <v>589</v>
      </c>
      <c r="Z323" s="2"/>
      <c r="AA323" s="17">
        <f t="shared" si="57"/>
        <v>135.80000000000001</v>
      </c>
      <c r="AB323" s="5">
        <f t="shared" si="58"/>
        <v>136</v>
      </c>
      <c r="AC323" s="5">
        <f t="shared" si="59"/>
        <v>53</v>
      </c>
      <c r="AD323" s="5">
        <f t="shared" si="60"/>
        <v>10600</v>
      </c>
    </row>
    <row r="324" spans="1:30">
      <c r="A324" s="147"/>
      <c r="B324" s="45">
        <v>50</v>
      </c>
      <c r="C324" s="30">
        <v>293</v>
      </c>
      <c r="D324" s="2" t="s">
        <v>474</v>
      </c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5">
        <v>710</v>
      </c>
      <c r="R324" s="5">
        <v>355</v>
      </c>
      <c r="S324" s="2">
        <v>835</v>
      </c>
      <c r="T324" s="2">
        <v>126</v>
      </c>
      <c r="U324" s="5">
        <v>652</v>
      </c>
      <c r="V324" s="2">
        <v>91.83</v>
      </c>
      <c r="W324" s="2" t="s">
        <v>10</v>
      </c>
      <c r="X324" s="2"/>
      <c r="Y324" s="2" t="s">
        <v>590</v>
      </c>
      <c r="Z324" s="2"/>
      <c r="AA324" s="17">
        <f t="shared" si="57"/>
        <v>497</v>
      </c>
      <c r="AB324" s="5">
        <f t="shared" si="58"/>
        <v>497</v>
      </c>
      <c r="AC324" s="5">
        <f t="shared" si="59"/>
        <v>155</v>
      </c>
      <c r="AD324" s="5">
        <f t="shared" si="60"/>
        <v>31000</v>
      </c>
    </row>
    <row r="325" spans="1:30">
      <c r="A325" s="147"/>
      <c r="B325" s="45">
        <v>51</v>
      </c>
      <c r="C325" s="30">
        <v>294</v>
      </c>
      <c r="D325" s="2" t="s">
        <v>475</v>
      </c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5">
        <v>624</v>
      </c>
      <c r="R325" s="5">
        <v>312</v>
      </c>
      <c r="S325" s="2">
        <v>934</v>
      </c>
      <c r="T325" s="2">
        <v>226</v>
      </c>
      <c r="U325" s="5">
        <v>483</v>
      </c>
      <c r="V325" s="2">
        <v>77.400000000000006</v>
      </c>
      <c r="W325" s="2" t="s">
        <v>10</v>
      </c>
      <c r="X325" s="2"/>
      <c r="Y325" s="2" t="s">
        <v>13</v>
      </c>
      <c r="Z325" s="2"/>
      <c r="AA325" s="17">
        <f t="shared" si="57"/>
        <v>436.8</v>
      </c>
      <c r="AB325" s="5">
        <f t="shared" si="58"/>
        <v>437</v>
      </c>
      <c r="AC325" s="5">
        <f t="shared" si="59"/>
        <v>46</v>
      </c>
      <c r="AD325" s="5">
        <f t="shared" si="60"/>
        <v>9200</v>
      </c>
    </row>
    <row r="326" spans="1:30">
      <c r="A326" s="147"/>
      <c r="B326" s="45">
        <v>52</v>
      </c>
      <c r="C326" s="30">
        <v>295</v>
      </c>
      <c r="D326" s="2" t="s">
        <v>476</v>
      </c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5">
        <v>493</v>
      </c>
      <c r="R326" s="5">
        <v>246</v>
      </c>
      <c r="S326" s="2">
        <v>804</v>
      </c>
      <c r="T326" s="2">
        <v>174</v>
      </c>
      <c r="U326" s="5">
        <v>452</v>
      </c>
      <c r="V326" s="2">
        <v>91.68</v>
      </c>
      <c r="W326" s="2" t="s">
        <v>10</v>
      </c>
      <c r="X326" s="2"/>
      <c r="Y326" s="2" t="s">
        <v>591</v>
      </c>
      <c r="Z326" s="2"/>
      <c r="AA326" s="17">
        <f t="shared" si="57"/>
        <v>345.1</v>
      </c>
      <c r="AB326" s="5">
        <f t="shared" si="58"/>
        <v>346</v>
      </c>
      <c r="AC326" s="5">
        <f t="shared" si="59"/>
        <v>106</v>
      </c>
      <c r="AD326" s="5">
        <f t="shared" si="60"/>
        <v>21200</v>
      </c>
    </row>
    <row r="327" spans="1:30">
      <c r="A327" s="147"/>
      <c r="B327" s="45">
        <v>53</v>
      </c>
      <c r="C327" s="30">
        <v>296</v>
      </c>
      <c r="D327" s="2" t="s">
        <v>477</v>
      </c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5">
        <v>209</v>
      </c>
      <c r="R327" s="5">
        <v>104</v>
      </c>
      <c r="S327" s="2">
        <v>425</v>
      </c>
      <c r="T327" s="2">
        <v>135</v>
      </c>
      <c r="U327" s="5">
        <v>213</v>
      </c>
      <c r="V327" s="2">
        <v>101.91</v>
      </c>
      <c r="W327" s="2" t="s">
        <v>10</v>
      </c>
      <c r="X327" s="2"/>
      <c r="Y327" s="2" t="s">
        <v>13</v>
      </c>
      <c r="Z327" s="2"/>
      <c r="AA327" s="17">
        <f t="shared" si="57"/>
        <v>146.30000000000001</v>
      </c>
      <c r="AB327" s="5">
        <f t="shared" si="58"/>
        <v>147</v>
      </c>
      <c r="AC327" s="5">
        <f t="shared" si="59"/>
        <v>66</v>
      </c>
      <c r="AD327" s="5">
        <f t="shared" si="60"/>
        <v>13200</v>
      </c>
    </row>
    <row r="328" spans="1:30">
      <c r="A328" s="147"/>
      <c r="B328" s="45">
        <v>54</v>
      </c>
      <c r="C328" s="30">
        <v>297</v>
      </c>
      <c r="D328" s="2" t="s">
        <v>478</v>
      </c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5">
        <v>756</v>
      </c>
      <c r="R328" s="5">
        <v>378</v>
      </c>
      <c r="S328" s="2">
        <v>574</v>
      </c>
      <c r="T328" s="2">
        <v>23</v>
      </c>
      <c r="U328" s="5">
        <v>551</v>
      </c>
      <c r="V328" s="2">
        <v>72.88</v>
      </c>
      <c r="W328" s="2" t="s">
        <v>10</v>
      </c>
      <c r="X328" s="2"/>
      <c r="Y328" s="2" t="s">
        <v>592</v>
      </c>
      <c r="Z328" s="2"/>
      <c r="AA328" s="17">
        <f t="shared" si="57"/>
        <v>529.20000000000005</v>
      </c>
      <c r="AB328" s="5">
        <f t="shared" si="58"/>
        <v>530</v>
      </c>
      <c r="AC328" s="5">
        <f t="shared" si="59"/>
        <v>21</v>
      </c>
      <c r="AD328" s="5">
        <f t="shared" si="60"/>
        <v>4200</v>
      </c>
    </row>
    <row r="329" spans="1:30">
      <c r="A329" s="147"/>
      <c r="B329" s="45">
        <v>55</v>
      </c>
      <c r="C329" s="30">
        <v>298</v>
      </c>
      <c r="D329" s="2" t="s">
        <v>479</v>
      </c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5">
        <v>162</v>
      </c>
      <c r="R329" s="5">
        <v>81</v>
      </c>
      <c r="S329" s="2">
        <v>123</v>
      </c>
      <c r="T329" s="2">
        <v>4</v>
      </c>
      <c r="U329" s="5">
        <v>119</v>
      </c>
      <c r="V329" s="2">
        <v>73.459999999999994</v>
      </c>
      <c r="W329" s="2" t="s">
        <v>10</v>
      </c>
      <c r="X329" s="2"/>
      <c r="Y329" s="2" t="s">
        <v>585</v>
      </c>
      <c r="Z329" s="2"/>
      <c r="AA329" s="17">
        <f t="shared" si="57"/>
        <v>113.4</v>
      </c>
      <c r="AB329" s="5">
        <f t="shared" si="58"/>
        <v>114</v>
      </c>
      <c r="AC329" s="5">
        <f t="shared" si="59"/>
        <v>5</v>
      </c>
      <c r="AD329" s="5">
        <f t="shared" si="60"/>
        <v>1000</v>
      </c>
    </row>
    <row r="330" spans="1:30">
      <c r="A330" s="147"/>
      <c r="B330" s="45">
        <v>56</v>
      </c>
      <c r="C330" s="30">
        <v>299</v>
      </c>
      <c r="D330" s="2" t="s">
        <v>480</v>
      </c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5">
        <v>417</v>
      </c>
      <c r="R330" s="5">
        <v>208</v>
      </c>
      <c r="S330" s="2">
        <v>312</v>
      </c>
      <c r="T330" s="2">
        <v>17</v>
      </c>
      <c r="U330" s="5">
        <v>295</v>
      </c>
      <c r="V330" s="2">
        <v>70.739999999999995</v>
      </c>
      <c r="W330" s="2" t="s">
        <v>10</v>
      </c>
      <c r="X330" s="2"/>
      <c r="Y330" s="2" t="s">
        <v>13</v>
      </c>
      <c r="Z330" s="2"/>
      <c r="AA330" s="17">
        <f t="shared" si="57"/>
        <v>291.89999999999998</v>
      </c>
      <c r="AB330" s="5">
        <f t="shared" si="58"/>
        <v>292</v>
      </c>
      <c r="AC330" s="5">
        <f t="shared" si="59"/>
        <v>3</v>
      </c>
      <c r="AD330" s="5">
        <f t="shared" si="60"/>
        <v>600</v>
      </c>
    </row>
    <row r="331" spans="1:30">
      <c r="A331" s="147"/>
      <c r="B331" s="45">
        <v>57</v>
      </c>
      <c r="C331" s="30">
        <v>300</v>
      </c>
      <c r="D331" s="2" t="s">
        <v>481</v>
      </c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5">
        <v>195</v>
      </c>
      <c r="R331" s="5">
        <v>97</v>
      </c>
      <c r="S331" s="2">
        <v>194</v>
      </c>
      <c r="T331" s="2">
        <v>10</v>
      </c>
      <c r="U331" s="5">
        <v>184</v>
      </c>
      <c r="V331" s="2">
        <v>94.36</v>
      </c>
      <c r="W331" s="2" t="s">
        <v>10</v>
      </c>
      <c r="X331" s="2"/>
      <c r="Y331" s="2" t="s">
        <v>13</v>
      </c>
      <c r="Z331" s="2"/>
      <c r="AA331" s="17">
        <f t="shared" si="57"/>
        <v>136.5</v>
      </c>
      <c r="AB331" s="5">
        <f t="shared" si="58"/>
        <v>137</v>
      </c>
      <c r="AC331" s="5">
        <f t="shared" si="59"/>
        <v>47</v>
      </c>
      <c r="AD331" s="5">
        <f t="shared" si="60"/>
        <v>9400</v>
      </c>
    </row>
    <row r="332" spans="1:30">
      <c r="A332" s="147"/>
      <c r="B332" s="45">
        <v>58</v>
      </c>
      <c r="C332" s="30">
        <v>301</v>
      </c>
      <c r="D332" s="2" t="s">
        <v>482</v>
      </c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5">
        <v>154</v>
      </c>
      <c r="R332" s="5">
        <v>77</v>
      </c>
      <c r="S332" s="2">
        <v>153</v>
      </c>
      <c r="T332" s="2" t="s">
        <v>10</v>
      </c>
      <c r="U332" s="5">
        <v>153</v>
      </c>
      <c r="V332" s="2">
        <v>99.35</v>
      </c>
      <c r="W332" s="2" t="s">
        <v>10</v>
      </c>
      <c r="X332" s="2"/>
      <c r="Y332" s="2" t="s">
        <v>13</v>
      </c>
      <c r="Z332" s="2"/>
      <c r="AA332" s="17">
        <f t="shared" si="57"/>
        <v>107.8</v>
      </c>
      <c r="AB332" s="5">
        <f t="shared" si="58"/>
        <v>108</v>
      </c>
      <c r="AC332" s="5">
        <f t="shared" si="59"/>
        <v>45</v>
      </c>
      <c r="AD332" s="5">
        <f t="shared" si="60"/>
        <v>9000</v>
      </c>
    </row>
    <row r="333" spans="1:30">
      <c r="A333" s="147"/>
      <c r="B333" s="45">
        <v>59</v>
      </c>
      <c r="C333" s="30">
        <v>302</v>
      </c>
      <c r="D333" s="2" t="s">
        <v>483</v>
      </c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5">
        <v>161</v>
      </c>
      <c r="R333" s="5">
        <v>80</v>
      </c>
      <c r="S333" s="2">
        <v>1425</v>
      </c>
      <c r="T333" s="2">
        <v>46</v>
      </c>
      <c r="U333" s="5">
        <v>1370</v>
      </c>
      <c r="V333" s="2">
        <v>850.93</v>
      </c>
      <c r="W333" s="2" t="s">
        <v>10</v>
      </c>
      <c r="X333" s="2"/>
      <c r="Y333" s="2" t="s">
        <v>13</v>
      </c>
      <c r="Z333" s="2"/>
      <c r="AA333" s="17">
        <f t="shared" si="57"/>
        <v>112.7</v>
      </c>
      <c r="AB333" s="5">
        <f t="shared" si="58"/>
        <v>113</v>
      </c>
      <c r="AC333" s="5">
        <f t="shared" si="59"/>
        <v>1257</v>
      </c>
      <c r="AD333" s="5">
        <f t="shared" si="60"/>
        <v>251400</v>
      </c>
    </row>
    <row r="334" spans="1:30">
      <c r="A334" s="147"/>
      <c r="B334" s="45">
        <v>60</v>
      </c>
      <c r="C334" s="30">
        <v>303</v>
      </c>
      <c r="D334" s="2" t="s">
        <v>484</v>
      </c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5">
        <v>310</v>
      </c>
      <c r="R334" s="5">
        <v>155</v>
      </c>
      <c r="S334" s="2">
        <v>571</v>
      </c>
      <c r="T334" s="2">
        <v>188</v>
      </c>
      <c r="U334" s="5">
        <v>260</v>
      </c>
      <c r="V334" s="2">
        <v>83.87</v>
      </c>
      <c r="W334" s="2" t="s">
        <v>10</v>
      </c>
      <c r="X334" s="2"/>
      <c r="Y334" s="2" t="s">
        <v>13</v>
      </c>
      <c r="Z334" s="2"/>
      <c r="AA334" s="17">
        <f t="shared" si="57"/>
        <v>217</v>
      </c>
      <c r="AB334" s="5">
        <f t="shared" si="58"/>
        <v>217</v>
      </c>
      <c r="AC334" s="5">
        <f t="shared" si="59"/>
        <v>43</v>
      </c>
      <c r="AD334" s="5">
        <f t="shared" si="60"/>
        <v>8600</v>
      </c>
    </row>
    <row r="335" spans="1:30">
      <c r="A335" s="147"/>
      <c r="B335" s="45">
        <v>61</v>
      </c>
      <c r="C335" s="30">
        <v>304</v>
      </c>
      <c r="D335" s="2" t="s">
        <v>485</v>
      </c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5">
        <v>794</v>
      </c>
      <c r="R335" s="5">
        <v>397</v>
      </c>
      <c r="S335" s="2">
        <v>686</v>
      </c>
      <c r="T335" s="2">
        <v>1</v>
      </c>
      <c r="U335" s="5">
        <v>685</v>
      </c>
      <c r="V335" s="2">
        <v>86.27</v>
      </c>
      <c r="W335" s="2" t="s">
        <v>10</v>
      </c>
      <c r="X335" s="2"/>
      <c r="Y335" s="2" t="s">
        <v>593</v>
      </c>
      <c r="Z335" s="2"/>
      <c r="AA335" s="17">
        <f t="shared" si="57"/>
        <v>555.79999999999995</v>
      </c>
      <c r="AB335" s="5">
        <f t="shared" si="58"/>
        <v>556</v>
      </c>
      <c r="AC335" s="5">
        <f t="shared" si="59"/>
        <v>129</v>
      </c>
      <c r="AD335" s="5">
        <f t="shared" si="60"/>
        <v>25800</v>
      </c>
    </row>
    <row r="336" spans="1:30">
      <c r="A336" s="147"/>
      <c r="B336" s="45">
        <v>62</v>
      </c>
      <c r="C336" s="30">
        <v>305</v>
      </c>
      <c r="D336" s="2" t="s">
        <v>486</v>
      </c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5">
        <v>264</v>
      </c>
      <c r="R336" s="5">
        <v>132</v>
      </c>
      <c r="S336" s="2">
        <v>522</v>
      </c>
      <c r="T336" s="2">
        <v>131</v>
      </c>
      <c r="U336" s="5">
        <v>222</v>
      </c>
      <c r="V336" s="2">
        <v>84.09</v>
      </c>
      <c r="W336" s="2" t="s">
        <v>10</v>
      </c>
      <c r="X336" s="2"/>
      <c r="Y336" s="2" t="s">
        <v>594</v>
      </c>
      <c r="Z336" s="2"/>
      <c r="AA336" s="17">
        <f t="shared" si="57"/>
        <v>184.8</v>
      </c>
      <c r="AB336" s="5">
        <f t="shared" si="58"/>
        <v>185</v>
      </c>
      <c r="AC336" s="5">
        <f t="shared" si="59"/>
        <v>37</v>
      </c>
      <c r="AD336" s="5">
        <f t="shared" si="60"/>
        <v>7400</v>
      </c>
    </row>
    <row r="337" spans="1:30">
      <c r="A337" s="147"/>
      <c r="B337" s="45">
        <v>63</v>
      </c>
      <c r="C337" s="30">
        <v>306</v>
      </c>
      <c r="D337" s="2" t="s">
        <v>487</v>
      </c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5">
        <v>310</v>
      </c>
      <c r="R337" s="5">
        <v>155</v>
      </c>
      <c r="S337" s="2">
        <v>478</v>
      </c>
      <c r="T337" s="2">
        <v>21</v>
      </c>
      <c r="U337" s="5">
        <v>456</v>
      </c>
      <c r="V337" s="2">
        <v>147.1</v>
      </c>
      <c r="W337" s="2" t="s">
        <v>10</v>
      </c>
      <c r="X337" s="2"/>
      <c r="Y337" s="2" t="s">
        <v>13</v>
      </c>
      <c r="Z337" s="2"/>
      <c r="AA337" s="17">
        <f t="shared" si="57"/>
        <v>217</v>
      </c>
      <c r="AB337" s="5">
        <f t="shared" si="58"/>
        <v>217</v>
      </c>
      <c r="AC337" s="5">
        <f t="shared" si="59"/>
        <v>239</v>
      </c>
      <c r="AD337" s="5">
        <f t="shared" si="60"/>
        <v>47800</v>
      </c>
    </row>
    <row r="338" spans="1:30">
      <c r="A338" s="147"/>
      <c r="B338" s="45">
        <v>64</v>
      </c>
      <c r="C338" s="30">
        <v>307</v>
      </c>
      <c r="D338" s="2" t="s">
        <v>488</v>
      </c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5">
        <v>241</v>
      </c>
      <c r="R338" s="5">
        <v>120</v>
      </c>
      <c r="S338" s="2">
        <v>201</v>
      </c>
      <c r="T338" s="2">
        <v>4</v>
      </c>
      <c r="U338" s="5">
        <v>197</v>
      </c>
      <c r="V338" s="2">
        <v>81.739999999999995</v>
      </c>
      <c r="W338" s="2" t="s">
        <v>10</v>
      </c>
      <c r="X338" s="2"/>
      <c r="Y338" s="2" t="s">
        <v>595</v>
      </c>
      <c r="Z338" s="2"/>
      <c r="AA338" s="17">
        <f t="shared" si="57"/>
        <v>168.7</v>
      </c>
      <c r="AB338" s="5">
        <f t="shared" si="58"/>
        <v>169</v>
      </c>
      <c r="AC338" s="5">
        <f t="shared" si="59"/>
        <v>28</v>
      </c>
      <c r="AD338" s="5">
        <f t="shared" si="60"/>
        <v>5600</v>
      </c>
    </row>
    <row r="339" spans="1:30">
      <c r="A339" s="147"/>
      <c r="B339" s="45">
        <v>65</v>
      </c>
      <c r="C339" s="30">
        <v>308</v>
      </c>
      <c r="D339" s="2" t="s">
        <v>489</v>
      </c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5">
        <v>829</v>
      </c>
      <c r="R339" s="5">
        <v>414</v>
      </c>
      <c r="S339" s="2">
        <v>1246</v>
      </c>
      <c r="T339" s="2">
        <v>309</v>
      </c>
      <c r="U339" s="5">
        <v>745</v>
      </c>
      <c r="V339" s="2">
        <v>89.87</v>
      </c>
      <c r="W339" s="2" t="s">
        <v>10</v>
      </c>
      <c r="X339" s="2"/>
      <c r="Y339" s="2" t="s">
        <v>596</v>
      </c>
      <c r="Z339" s="2"/>
      <c r="AA339" s="17">
        <f t="shared" ref="AA339:AA402" si="61">Q339*70/100</f>
        <v>580.29999999999995</v>
      </c>
      <c r="AB339" s="5">
        <f t="shared" si="58"/>
        <v>581</v>
      </c>
      <c r="AC339" s="5">
        <f t="shared" si="59"/>
        <v>164</v>
      </c>
      <c r="AD339" s="5">
        <f t="shared" si="60"/>
        <v>32800</v>
      </c>
    </row>
    <row r="340" spans="1:30">
      <c r="A340" s="147"/>
      <c r="B340" s="45">
        <v>66</v>
      </c>
      <c r="C340" s="30">
        <v>309</v>
      </c>
      <c r="D340" s="2" t="s">
        <v>490</v>
      </c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5">
        <v>119</v>
      </c>
      <c r="R340" s="5">
        <v>59</v>
      </c>
      <c r="S340" s="2">
        <v>134</v>
      </c>
      <c r="T340" s="2">
        <v>16</v>
      </c>
      <c r="U340" s="5">
        <v>108</v>
      </c>
      <c r="V340" s="2">
        <v>90.76</v>
      </c>
      <c r="W340" s="2" t="s">
        <v>10</v>
      </c>
      <c r="X340" s="2"/>
      <c r="Y340" s="2" t="s">
        <v>597</v>
      </c>
      <c r="Z340" s="2"/>
      <c r="AA340" s="17">
        <f t="shared" si="61"/>
        <v>83.3</v>
      </c>
      <c r="AB340" s="5">
        <f t="shared" ref="AB340:AB403" si="62">ROUNDUP(AA340,0)</f>
        <v>84</v>
      </c>
      <c r="AC340" s="5">
        <f t="shared" ref="AC340:AC403" si="63">U340-AB340</f>
        <v>24</v>
      </c>
      <c r="AD340" s="5">
        <f t="shared" ref="AD340:AD403" si="64">AC340*200</f>
        <v>4800</v>
      </c>
    </row>
    <row r="341" spans="1:30">
      <c r="A341" s="147"/>
      <c r="B341" s="45">
        <v>67</v>
      </c>
      <c r="C341" s="30">
        <v>310</v>
      </c>
      <c r="D341" s="2" t="s">
        <v>491</v>
      </c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5">
        <v>118</v>
      </c>
      <c r="R341" s="5">
        <v>59</v>
      </c>
      <c r="S341" s="2">
        <v>101</v>
      </c>
      <c r="T341" s="2">
        <v>14</v>
      </c>
      <c r="U341" s="5">
        <v>87</v>
      </c>
      <c r="V341" s="2">
        <v>73.73</v>
      </c>
      <c r="W341" s="2" t="s">
        <v>10</v>
      </c>
      <c r="X341" s="2"/>
      <c r="Y341" s="2" t="s">
        <v>13</v>
      </c>
      <c r="Z341" s="2"/>
      <c r="AA341" s="17">
        <f t="shared" si="61"/>
        <v>82.6</v>
      </c>
      <c r="AB341" s="5">
        <f t="shared" si="62"/>
        <v>83</v>
      </c>
      <c r="AC341" s="5">
        <f t="shared" si="63"/>
        <v>4</v>
      </c>
      <c r="AD341" s="5">
        <f t="shared" si="64"/>
        <v>800</v>
      </c>
    </row>
    <row r="342" spans="1:30">
      <c r="A342" s="147"/>
      <c r="B342" s="45">
        <v>68</v>
      </c>
      <c r="C342" s="30">
        <v>311</v>
      </c>
      <c r="D342" s="2" t="s">
        <v>492</v>
      </c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5">
        <v>111</v>
      </c>
      <c r="R342" s="5">
        <v>55</v>
      </c>
      <c r="S342" s="2">
        <v>409</v>
      </c>
      <c r="T342" s="2">
        <v>106</v>
      </c>
      <c r="U342" s="5">
        <v>111</v>
      </c>
      <c r="V342" s="2">
        <v>100</v>
      </c>
      <c r="W342" s="2" t="s">
        <v>10</v>
      </c>
      <c r="X342" s="2"/>
      <c r="Y342" s="2" t="s">
        <v>598</v>
      </c>
      <c r="Z342" s="2"/>
      <c r="AA342" s="17">
        <f t="shared" si="61"/>
        <v>77.7</v>
      </c>
      <c r="AB342" s="5">
        <f t="shared" si="62"/>
        <v>78</v>
      </c>
      <c r="AC342" s="5">
        <f t="shared" si="63"/>
        <v>33</v>
      </c>
      <c r="AD342" s="5">
        <f t="shared" si="64"/>
        <v>6600</v>
      </c>
    </row>
    <row r="343" spans="1:30">
      <c r="A343" s="147"/>
      <c r="B343" s="45">
        <v>69</v>
      </c>
      <c r="C343" s="30">
        <v>312</v>
      </c>
      <c r="D343" s="2" t="s">
        <v>493</v>
      </c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5">
        <v>900</v>
      </c>
      <c r="R343" s="5">
        <v>450</v>
      </c>
      <c r="S343" s="2">
        <v>754</v>
      </c>
      <c r="T343" s="2" t="s">
        <v>10</v>
      </c>
      <c r="U343" s="5">
        <v>754</v>
      </c>
      <c r="V343" s="2">
        <v>83.78</v>
      </c>
      <c r="W343" s="2" t="s">
        <v>10</v>
      </c>
      <c r="X343" s="2"/>
      <c r="Y343" s="2" t="s">
        <v>13</v>
      </c>
      <c r="Z343" s="2"/>
      <c r="AA343" s="17">
        <f t="shared" si="61"/>
        <v>630</v>
      </c>
      <c r="AB343" s="5">
        <f t="shared" si="62"/>
        <v>630</v>
      </c>
      <c r="AC343" s="5">
        <f t="shared" si="63"/>
        <v>124</v>
      </c>
      <c r="AD343" s="5">
        <f t="shared" si="64"/>
        <v>24800</v>
      </c>
    </row>
    <row r="344" spans="1:30">
      <c r="A344" s="147"/>
      <c r="B344" s="45">
        <v>70</v>
      </c>
      <c r="C344" s="30">
        <v>313</v>
      </c>
      <c r="D344" s="2" t="s">
        <v>494</v>
      </c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5">
        <v>191</v>
      </c>
      <c r="R344" s="5">
        <v>95</v>
      </c>
      <c r="S344" s="2">
        <v>539</v>
      </c>
      <c r="T344" s="2">
        <v>121</v>
      </c>
      <c r="U344" s="5">
        <v>256</v>
      </c>
      <c r="V344" s="2">
        <v>134.03</v>
      </c>
      <c r="W344" s="2" t="s">
        <v>10</v>
      </c>
      <c r="X344" s="2"/>
      <c r="Y344" s="2" t="s">
        <v>13</v>
      </c>
      <c r="Z344" s="2"/>
      <c r="AA344" s="17">
        <f t="shared" si="61"/>
        <v>133.69999999999999</v>
      </c>
      <c r="AB344" s="5">
        <f t="shared" si="62"/>
        <v>134</v>
      </c>
      <c r="AC344" s="5">
        <f t="shared" si="63"/>
        <v>122</v>
      </c>
      <c r="AD344" s="5">
        <f t="shared" si="64"/>
        <v>24400</v>
      </c>
    </row>
    <row r="345" spans="1:30">
      <c r="A345" s="147"/>
      <c r="B345" s="45">
        <v>71</v>
      </c>
      <c r="C345" s="30">
        <v>314</v>
      </c>
      <c r="D345" s="2" t="s">
        <v>495</v>
      </c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5">
        <v>254</v>
      </c>
      <c r="R345" s="5">
        <v>127</v>
      </c>
      <c r="S345" s="2">
        <v>275</v>
      </c>
      <c r="T345" s="2">
        <v>44</v>
      </c>
      <c r="U345" s="5">
        <v>227</v>
      </c>
      <c r="V345" s="2">
        <v>89.37</v>
      </c>
      <c r="W345" s="2" t="s">
        <v>10</v>
      </c>
      <c r="X345" s="2"/>
      <c r="Y345" s="2" t="s">
        <v>13</v>
      </c>
      <c r="Z345" s="2"/>
      <c r="AA345" s="17">
        <f t="shared" si="61"/>
        <v>177.8</v>
      </c>
      <c r="AB345" s="5">
        <f t="shared" si="62"/>
        <v>178</v>
      </c>
      <c r="AC345" s="5">
        <f t="shared" si="63"/>
        <v>49</v>
      </c>
      <c r="AD345" s="5">
        <f t="shared" si="64"/>
        <v>9800</v>
      </c>
    </row>
    <row r="346" spans="1:30">
      <c r="A346" s="147"/>
      <c r="B346" s="45">
        <v>72</v>
      </c>
      <c r="C346" s="30">
        <v>315</v>
      </c>
      <c r="D346" s="2" t="s">
        <v>496</v>
      </c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5">
        <v>1373</v>
      </c>
      <c r="R346" s="5">
        <v>686</v>
      </c>
      <c r="S346" s="2">
        <v>1024</v>
      </c>
      <c r="T346" s="2">
        <v>12</v>
      </c>
      <c r="U346" s="5">
        <v>1010</v>
      </c>
      <c r="V346" s="2">
        <v>73.56</v>
      </c>
      <c r="W346" s="2" t="s">
        <v>10</v>
      </c>
      <c r="X346" s="2"/>
      <c r="Y346" s="2" t="s">
        <v>13</v>
      </c>
      <c r="Z346" s="2"/>
      <c r="AA346" s="17">
        <f t="shared" si="61"/>
        <v>961.1</v>
      </c>
      <c r="AB346" s="5">
        <f t="shared" si="62"/>
        <v>962</v>
      </c>
      <c r="AC346" s="5">
        <f t="shared" si="63"/>
        <v>48</v>
      </c>
      <c r="AD346" s="5">
        <f t="shared" si="64"/>
        <v>9600</v>
      </c>
    </row>
    <row r="347" spans="1:30">
      <c r="A347" s="147"/>
      <c r="B347" s="45">
        <v>73</v>
      </c>
      <c r="C347" s="30">
        <v>316</v>
      </c>
      <c r="D347" s="2" t="s">
        <v>497</v>
      </c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5">
        <v>203</v>
      </c>
      <c r="R347" s="5">
        <v>101</v>
      </c>
      <c r="S347" s="2">
        <v>326</v>
      </c>
      <c r="T347" s="2">
        <v>82</v>
      </c>
      <c r="U347" s="5">
        <v>162</v>
      </c>
      <c r="V347" s="2">
        <v>79.8</v>
      </c>
      <c r="W347" s="2" t="s">
        <v>10</v>
      </c>
      <c r="X347" s="2"/>
      <c r="Y347" s="2" t="s">
        <v>13</v>
      </c>
      <c r="Z347" s="2"/>
      <c r="AA347" s="17">
        <f t="shared" si="61"/>
        <v>142.1</v>
      </c>
      <c r="AB347" s="5">
        <f t="shared" si="62"/>
        <v>143</v>
      </c>
      <c r="AC347" s="5">
        <f t="shared" si="63"/>
        <v>19</v>
      </c>
      <c r="AD347" s="5">
        <f t="shared" si="64"/>
        <v>3800</v>
      </c>
    </row>
    <row r="348" spans="1:30">
      <c r="A348" s="147"/>
      <c r="B348" s="45">
        <v>74</v>
      </c>
      <c r="C348" s="30">
        <v>317</v>
      </c>
      <c r="D348" s="2" t="s">
        <v>498</v>
      </c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5">
        <v>1767</v>
      </c>
      <c r="R348" s="5">
        <v>883</v>
      </c>
      <c r="S348" s="2">
        <v>2240</v>
      </c>
      <c r="T348" s="2">
        <v>101</v>
      </c>
      <c r="U348" s="5">
        <v>2138</v>
      </c>
      <c r="V348" s="2">
        <v>121</v>
      </c>
      <c r="W348" s="2" t="s">
        <v>10</v>
      </c>
      <c r="X348" s="2"/>
      <c r="Y348" s="2" t="s">
        <v>13</v>
      </c>
      <c r="Z348" s="2"/>
      <c r="AA348" s="17">
        <f t="shared" si="61"/>
        <v>1236.9000000000001</v>
      </c>
      <c r="AB348" s="5">
        <f t="shared" si="62"/>
        <v>1237</v>
      </c>
      <c r="AC348" s="5">
        <f t="shared" si="63"/>
        <v>901</v>
      </c>
      <c r="AD348" s="5">
        <f t="shared" si="64"/>
        <v>180200</v>
      </c>
    </row>
    <row r="349" spans="1:30">
      <c r="A349" s="147"/>
      <c r="B349" s="45">
        <v>75</v>
      </c>
      <c r="C349" s="30">
        <v>318</v>
      </c>
      <c r="D349" s="2" t="s">
        <v>499</v>
      </c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5">
        <v>212</v>
      </c>
      <c r="R349" s="5">
        <v>106</v>
      </c>
      <c r="S349" s="2">
        <v>164</v>
      </c>
      <c r="T349" s="2">
        <v>1</v>
      </c>
      <c r="U349" s="5">
        <v>163</v>
      </c>
      <c r="V349" s="2">
        <v>76.89</v>
      </c>
      <c r="W349" s="2" t="s">
        <v>10</v>
      </c>
      <c r="X349" s="2"/>
      <c r="Y349" s="2" t="s">
        <v>13</v>
      </c>
      <c r="Z349" s="2"/>
      <c r="AA349" s="17">
        <f t="shared" si="61"/>
        <v>148.4</v>
      </c>
      <c r="AB349" s="5">
        <f t="shared" si="62"/>
        <v>149</v>
      </c>
      <c r="AC349" s="5">
        <f t="shared" si="63"/>
        <v>14</v>
      </c>
      <c r="AD349" s="5">
        <f t="shared" si="64"/>
        <v>2800</v>
      </c>
    </row>
    <row r="350" spans="1:30">
      <c r="A350" s="147"/>
      <c r="B350" s="45">
        <v>76</v>
      </c>
      <c r="C350" s="30">
        <v>319</v>
      </c>
      <c r="D350" s="2" t="s">
        <v>500</v>
      </c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5">
        <v>147</v>
      </c>
      <c r="R350" s="5">
        <v>73</v>
      </c>
      <c r="S350" s="2">
        <v>126</v>
      </c>
      <c r="T350" s="2" t="s">
        <v>10</v>
      </c>
      <c r="U350" s="5">
        <v>126</v>
      </c>
      <c r="V350" s="2">
        <v>85.71</v>
      </c>
      <c r="W350" s="2" t="s">
        <v>10</v>
      </c>
      <c r="X350" s="2"/>
      <c r="Y350" s="2" t="s">
        <v>13</v>
      </c>
      <c r="Z350" s="2"/>
      <c r="AA350" s="17">
        <f t="shared" si="61"/>
        <v>102.9</v>
      </c>
      <c r="AB350" s="5">
        <f t="shared" si="62"/>
        <v>103</v>
      </c>
      <c r="AC350" s="5">
        <f t="shared" si="63"/>
        <v>23</v>
      </c>
      <c r="AD350" s="5">
        <f t="shared" si="64"/>
        <v>4600</v>
      </c>
    </row>
    <row r="351" spans="1:30">
      <c r="A351" s="147"/>
      <c r="B351" s="45">
        <v>77</v>
      </c>
      <c r="C351" s="30">
        <v>320</v>
      </c>
      <c r="D351" s="2" t="s">
        <v>501</v>
      </c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5">
        <v>121</v>
      </c>
      <c r="R351" s="5">
        <v>60</v>
      </c>
      <c r="S351" s="2">
        <v>92</v>
      </c>
      <c r="T351" s="2" t="s">
        <v>10</v>
      </c>
      <c r="U351" s="5">
        <v>92</v>
      </c>
      <c r="V351" s="2">
        <v>76.03</v>
      </c>
      <c r="W351" s="2" t="s">
        <v>10</v>
      </c>
      <c r="X351" s="2"/>
      <c r="Y351" s="2" t="s">
        <v>13</v>
      </c>
      <c r="Z351" s="2"/>
      <c r="AA351" s="17">
        <f t="shared" si="61"/>
        <v>84.7</v>
      </c>
      <c r="AB351" s="5">
        <f t="shared" si="62"/>
        <v>85</v>
      </c>
      <c r="AC351" s="5">
        <f t="shared" si="63"/>
        <v>7</v>
      </c>
      <c r="AD351" s="5">
        <f t="shared" si="64"/>
        <v>1400</v>
      </c>
    </row>
    <row r="352" spans="1:30">
      <c r="A352" s="147"/>
      <c r="B352" s="45">
        <v>78</v>
      </c>
      <c r="C352" s="30">
        <v>321</v>
      </c>
      <c r="D352" s="2" t="s">
        <v>502</v>
      </c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5">
        <v>140</v>
      </c>
      <c r="R352" s="5">
        <v>70</v>
      </c>
      <c r="S352" s="2">
        <v>150</v>
      </c>
      <c r="T352" s="2" t="s">
        <v>10</v>
      </c>
      <c r="U352" s="5">
        <v>150</v>
      </c>
      <c r="V352" s="2">
        <v>107.14</v>
      </c>
      <c r="W352" s="2" t="s">
        <v>10</v>
      </c>
      <c r="X352" s="2"/>
      <c r="Y352" s="2" t="s">
        <v>13</v>
      </c>
      <c r="Z352" s="2"/>
      <c r="AA352" s="17">
        <f t="shared" si="61"/>
        <v>98</v>
      </c>
      <c r="AB352" s="5">
        <f t="shared" si="62"/>
        <v>98</v>
      </c>
      <c r="AC352" s="5">
        <f t="shared" si="63"/>
        <v>52</v>
      </c>
      <c r="AD352" s="5">
        <f t="shared" si="64"/>
        <v>10400</v>
      </c>
    </row>
    <row r="353" spans="1:30">
      <c r="A353" s="147"/>
      <c r="B353" s="45">
        <v>79</v>
      </c>
      <c r="C353" s="30">
        <v>322</v>
      </c>
      <c r="D353" s="2" t="s">
        <v>503</v>
      </c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5">
        <v>1772</v>
      </c>
      <c r="R353" s="5">
        <v>886</v>
      </c>
      <c r="S353" s="2">
        <v>2566</v>
      </c>
      <c r="T353" s="2">
        <v>666</v>
      </c>
      <c r="U353" s="5">
        <v>1601</v>
      </c>
      <c r="V353" s="2">
        <v>90.35</v>
      </c>
      <c r="W353" s="2" t="s">
        <v>10</v>
      </c>
      <c r="X353" s="2"/>
      <c r="Y353" s="2" t="s">
        <v>599</v>
      </c>
      <c r="Z353" s="2"/>
      <c r="AA353" s="17">
        <f t="shared" si="61"/>
        <v>1240.4000000000001</v>
      </c>
      <c r="AB353" s="5">
        <f t="shared" si="62"/>
        <v>1241</v>
      </c>
      <c r="AC353" s="5">
        <f t="shared" si="63"/>
        <v>360</v>
      </c>
      <c r="AD353" s="5">
        <f t="shared" si="64"/>
        <v>72000</v>
      </c>
    </row>
    <row r="354" spans="1:30">
      <c r="A354" s="147"/>
      <c r="B354" s="45">
        <v>80</v>
      </c>
      <c r="C354" s="30">
        <v>323</v>
      </c>
      <c r="D354" s="2" t="s">
        <v>504</v>
      </c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5">
        <v>148</v>
      </c>
      <c r="R354" s="5">
        <v>74</v>
      </c>
      <c r="S354" s="2">
        <v>123</v>
      </c>
      <c r="T354" s="2">
        <v>6</v>
      </c>
      <c r="U354" s="5">
        <v>117</v>
      </c>
      <c r="V354" s="2">
        <v>79.05</v>
      </c>
      <c r="W354" s="2" t="s">
        <v>10</v>
      </c>
      <c r="X354" s="2"/>
      <c r="Y354" s="2" t="s">
        <v>13</v>
      </c>
      <c r="Z354" s="2"/>
      <c r="AA354" s="17">
        <f t="shared" si="61"/>
        <v>103.6</v>
      </c>
      <c r="AB354" s="5">
        <f t="shared" si="62"/>
        <v>104</v>
      </c>
      <c r="AC354" s="5">
        <f t="shared" si="63"/>
        <v>13</v>
      </c>
      <c r="AD354" s="5">
        <f t="shared" si="64"/>
        <v>2600</v>
      </c>
    </row>
    <row r="355" spans="1:30">
      <c r="A355" s="147"/>
      <c r="B355" s="45">
        <v>81</v>
      </c>
      <c r="C355" s="30">
        <v>324</v>
      </c>
      <c r="D355" s="2" t="s">
        <v>505</v>
      </c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5">
        <v>214</v>
      </c>
      <c r="R355" s="5">
        <v>107</v>
      </c>
      <c r="S355" s="2">
        <v>216</v>
      </c>
      <c r="T355" s="2">
        <v>3</v>
      </c>
      <c r="U355" s="5">
        <v>213</v>
      </c>
      <c r="V355" s="2">
        <v>99.53</v>
      </c>
      <c r="W355" s="2" t="s">
        <v>10</v>
      </c>
      <c r="X355" s="2"/>
      <c r="Y355" s="2" t="s">
        <v>600</v>
      </c>
      <c r="Z355" s="2"/>
      <c r="AA355" s="17">
        <f t="shared" si="61"/>
        <v>149.80000000000001</v>
      </c>
      <c r="AB355" s="5">
        <f t="shared" si="62"/>
        <v>150</v>
      </c>
      <c r="AC355" s="5">
        <f t="shared" si="63"/>
        <v>63</v>
      </c>
      <c r="AD355" s="5">
        <f t="shared" si="64"/>
        <v>12600</v>
      </c>
    </row>
    <row r="356" spans="1:30">
      <c r="A356" s="147"/>
      <c r="B356" s="45">
        <v>82</v>
      </c>
      <c r="C356" s="30">
        <v>325</v>
      </c>
      <c r="D356" s="2" t="s">
        <v>506</v>
      </c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5">
        <v>266</v>
      </c>
      <c r="R356" s="5">
        <v>133</v>
      </c>
      <c r="S356" s="2">
        <v>533</v>
      </c>
      <c r="T356" s="2">
        <v>35</v>
      </c>
      <c r="U356" s="5">
        <v>323</v>
      </c>
      <c r="V356" s="2">
        <v>121.43</v>
      </c>
      <c r="W356" s="2" t="s">
        <v>10</v>
      </c>
      <c r="X356" s="2"/>
      <c r="Y356" s="2" t="s">
        <v>13</v>
      </c>
      <c r="Z356" s="2"/>
      <c r="AA356" s="17">
        <f t="shared" si="61"/>
        <v>186.2</v>
      </c>
      <c r="AB356" s="5">
        <f t="shared" si="62"/>
        <v>187</v>
      </c>
      <c r="AC356" s="5">
        <f t="shared" si="63"/>
        <v>136</v>
      </c>
      <c r="AD356" s="5">
        <f t="shared" si="64"/>
        <v>27200</v>
      </c>
    </row>
    <row r="357" spans="1:30">
      <c r="A357" s="147"/>
      <c r="B357" s="45">
        <v>83</v>
      </c>
      <c r="C357" s="30">
        <v>326</v>
      </c>
      <c r="D357" s="2" t="s">
        <v>507</v>
      </c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5">
        <v>661</v>
      </c>
      <c r="R357" s="5">
        <v>330</v>
      </c>
      <c r="S357" s="2">
        <v>587</v>
      </c>
      <c r="T357" s="2">
        <v>104</v>
      </c>
      <c r="U357" s="5">
        <v>472</v>
      </c>
      <c r="V357" s="2">
        <v>71.41</v>
      </c>
      <c r="W357" s="2" t="s">
        <v>10</v>
      </c>
      <c r="X357" s="2"/>
      <c r="Y357" s="2" t="s">
        <v>601</v>
      </c>
      <c r="Z357" s="2"/>
      <c r="AA357" s="17">
        <f t="shared" si="61"/>
        <v>462.7</v>
      </c>
      <c r="AB357" s="5">
        <f t="shared" si="62"/>
        <v>463</v>
      </c>
      <c r="AC357" s="5">
        <f t="shared" si="63"/>
        <v>9</v>
      </c>
      <c r="AD357" s="5">
        <f t="shared" si="64"/>
        <v>1800</v>
      </c>
    </row>
    <row r="358" spans="1:30">
      <c r="A358" s="147"/>
      <c r="B358" s="45">
        <v>84</v>
      </c>
      <c r="C358" s="30">
        <v>327</v>
      </c>
      <c r="D358" s="2" t="s">
        <v>508</v>
      </c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5">
        <v>291</v>
      </c>
      <c r="R358" s="5">
        <v>145</v>
      </c>
      <c r="S358" s="2">
        <v>286</v>
      </c>
      <c r="T358" s="2" t="s">
        <v>10</v>
      </c>
      <c r="U358" s="5">
        <v>286</v>
      </c>
      <c r="V358" s="2">
        <v>98.28</v>
      </c>
      <c r="W358" s="2" t="s">
        <v>10</v>
      </c>
      <c r="X358" s="2"/>
      <c r="Y358" s="2" t="s">
        <v>602</v>
      </c>
      <c r="Z358" s="2"/>
      <c r="AA358" s="17">
        <f t="shared" si="61"/>
        <v>203.7</v>
      </c>
      <c r="AB358" s="5">
        <f t="shared" si="62"/>
        <v>204</v>
      </c>
      <c r="AC358" s="5">
        <f t="shared" si="63"/>
        <v>82</v>
      </c>
      <c r="AD358" s="5">
        <f t="shared" si="64"/>
        <v>16400</v>
      </c>
    </row>
    <row r="359" spans="1:30">
      <c r="A359" s="147"/>
      <c r="B359" s="45">
        <v>85</v>
      </c>
      <c r="C359" s="30">
        <v>328</v>
      </c>
      <c r="D359" s="2" t="s">
        <v>509</v>
      </c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5">
        <v>120</v>
      </c>
      <c r="R359" s="5">
        <v>60</v>
      </c>
      <c r="S359" s="2">
        <v>88</v>
      </c>
      <c r="T359" s="2" t="s">
        <v>10</v>
      </c>
      <c r="U359" s="5">
        <v>88</v>
      </c>
      <c r="V359" s="2">
        <v>73.33</v>
      </c>
      <c r="W359" s="2" t="s">
        <v>10</v>
      </c>
      <c r="X359" s="2"/>
      <c r="Y359" s="2" t="s">
        <v>603</v>
      </c>
      <c r="Z359" s="2"/>
      <c r="AA359" s="17">
        <f t="shared" si="61"/>
        <v>84</v>
      </c>
      <c r="AB359" s="5">
        <f t="shared" si="62"/>
        <v>84</v>
      </c>
      <c r="AC359" s="5">
        <f t="shared" si="63"/>
        <v>4</v>
      </c>
      <c r="AD359" s="5">
        <f t="shared" si="64"/>
        <v>800</v>
      </c>
    </row>
    <row r="360" spans="1:30">
      <c r="A360" s="147"/>
      <c r="B360" s="45">
        <v>86</v>
      </c>
      <c r="C360" s="30">
        <v>329</v>
      </c>
      <c r="D360" s="2" t="s">
        <v>510</v>
      </c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5">
        <v>509</v>
      </c>
      <c r="R360" s="5">
        <v>254</v>
      </c>
      <c r="S360" s="2">
        <v>843</v>
      </c>
      <c r="T360" s="2">
        <v>260</v>
      </c>
      <c r="U360" s="5">
        <v>530</v>
      </c>
      <c r="V360" s="2">
        <v>104.13</v>
      </c>
      <c r="W360" s="2" t="s">
        <v>10</v>
      </c>
      <c r="X360" s="2"/>
      <c r="Y360" s="2" t="s">
        <v>604</v>
      </c>
      <c r="Z360" s="2"/>
      <c r="AA360" s="17">
        <f t="shared" si="61"/>
        <v>356.3</v>
      </c>
      <c r="AB360" s="5">
        <f t="shared" si="62"/>
        <v>357</v>
      </c>
      <c r="AC360" s="5">
        <f t="shared" si="63"/>
        <v>173</v>
      </c>
      <c r="AD360" s="5">
        <f t="shared" si="64"/>
        <v>34600</v>
      </c>
    </row>
    <row r="361" spans="1:30">
      <c r="A361" s="147"/>
      <c r="B361" s="45">
        <v>87</v>
      </c>
      <c r="C361" s="30">
        <v>330</v>
      </c>
      <c r="D361" s="2" t="s">
        <v>511</v>
      </c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5">
        <v>1210</v>
      </c>
      <c r="R361" s="5">
        <v>605</v>
      </c>
      <c r="S361" s="2">
        <v>1148</v>
      </c>
      <c r="T361" s="2">
        <v>227</v>
      </c>
      <c r="U361" s="5">
        <v>855</v>
      </c>
      <c r="V361" s="2">
        <v>70.66</v>
      </c>
      <c r="W361" s="2" t="s">
        <v>10</v>
      </c>
      <c r="X361" s="2"/>
      <c r="Y361" s="2" t="s">
        <v>13</v>
      </c>
      <c r="Z361" s="2"/>
      <c r="AA361" s="17">
        <f t="shared" si="61"/>
        <v>847</v>
      </c>
      <c r="AB361" s="5">
        <f t="shared" si="62"/>
        <v>847</v>
      </c>
      <c r="AC361" s="5">
        <f t="shared" si="63"/>
        <v>8</v>
      </c>
      <c r="AD361" s="5">
        <f t="shared" si="64"/>
        <v>1600</v>
      </c>
    </row>
    <row r="362" spans="1:30">
      <c r="A362" s="147"/>
      <c r="B362" s="45">
        <v>88</v>
      </c>
      <c r="C362" s="30">
        <v>331</v>
      </c>
      <c r="D362" s="2" t="s">
        <v>512</v>
      </c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5">
        <v>173</v>
      </c>
      <c r="R362" s="5">
        <v>86</v>
      </c>
      <c r="S362" s="2">
        <v>596</v>
      </c>
      <c r="T362" s="2">
        <v>144</v>
      </c>
      <c r="U362" s="5">
        <v>172</v>
      </c>
      <c r="V362" s="2">
        <v>99.42</v>
      </c>
      <c r="W362" s="2" t="s">
        <v>10</v>
      </c>
      <c r="X362" s="2"/>
      <c r="Y362" s="2" t="s">
        <v>605</v>
      </c>
      <c r="Z362" s="2"/>
      <c r="AA362" s="17">
        <f t="shared" si="61"/>
        <v>121.1</v>
      </c>
      <c r="AB362" s="5">
        <f t="shared" si="62"/>
        <v>122</v>
      </c>
      <c r="AC362" s="5">
        <f t="shared" si="63"/>
        <v>50</v>
      </c>
      <c r="AD362" s="5">
        <f t="shared" si="64"/>
        <v>10000</v>
      </c>
    </row>
    <row r="363" spans="1:30">
      <c r="A363" s="147"/>
      <c r="B363" s="45">
        <v>89</v>
      </c>
      <c r="C363" s="30">
        <v>332</v>
      </c>
      <c r="D363" s="2" t="s">
        <v>513</v>
      </c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5">
        <v>449</v>
      </c>
      <c r="R363" s="5">
        <v>224</v>
      </c>
      <c r="S363" s="2">
        <v>1484</v>
      </c>
      <c r="T363" s="2">
        <v>211</v>
      </c>
      <c r="U363" s="5">
        <v>377</v>
      </c>
      <c r="V363" s="2">
        <v>83.96</v>
      </c>
      <c r="W363" s="2" t="s">
        <v>10</v>
      </c>
      <c r="X363" s="2"/>
      <c r="Y363" s="2" t="s">
        <v>597</v>
      </c>
      <c r="Z363" s="2"/>
      <c r="AA363" s="17">
        <f t="shared" si="61"/>
        <v>314.3</v>
      </c>
      <c r="AB363" s="5">
        <f t="shared" si="62"/>
        <v>315</v>
      </c>
      <c r="AC363" s="5">
        <f t="shared" si="63"/>
        <v>62</v>
      </c>
      <c r="AD363" s="5">
        <f t="shared" si="64"/>
        <v>12400</v>
      </c>
    </row>
    <row r="364" spans="1:30">
      <c r="A364" s="147"/>
      <c r="B364" s="45">
        <v>90</v>
      </c>
      <c r="C364" s="30">
        <v>333</v>
      </c>
      <c r="D364" s="2" t="s">
        <v>514</v>
      </c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5">
        <v>186</v>
      </c>
      <c r="R364" s="5">
        <v>93</v>
      </c>
      <c r="S364" s="2">
        <v>179</v>
      </c>
      <c r="T364" s="2">
        <v>11</v>
      </c>
      <c r="U364" s="5">
        <v>168</v>
      </c>
      <c r="V364" s="2">
        <v>90.32</v>
      </c>
      <c r="W364" s="2" t="s">
        <v>10</v>
      </c>
      <c r="X364" s="2"/>
      <c r="Y364" s="2" t="s">
        <v>13</v>
      </c>
      <c r="Z364" s="2"/>
      <c r="AA364" s="17">
        <f t="shared" si="61"/>
        <v>130.19999999999999</v>
      </c>
      <c r="AB364" s="5">
        <f t="shared" si="62"/>
        <v>131</v>
      </c>
      <c r="AC364" s="5">
        <f t="shared" si="63"/>
        <v>37</v>
      </c>
      <c r="AD364" s="5">
        <f t="shared" si="64"/>
        <v>7400</v>
      </c>
    </row>
    <row r="365" spans="1:30">
      <c r="A365" s="147"/>
      <c r="B365" s="45">
        <v>91</v>
      </c>
      <c r="C365" s="30">
        <v>334</v>
      </c>
      <c r="D365" s="2" t="s">
        <v>515</v>
      </c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5">
        <v>163</v>
      </c>
      <c r="R365" s="5">
        <v>81</v>
      </c>
      <c r="S365" s="2">
        <v>133</v>
      </c>
      <c r="T365" s="2">
        <v>1</v>
      </c>
      <c r="U365" s="5">
        <v>132</v>
      </c>
      <c r="V365" s="2">
        <v>80.98</v>
      </c>
      <c r="W365" s="2" t="s">
        <v>10</v>
      </c>
      <c r="X365" s="2"/>
      <c r="Y365" s="2" t="s">
        <v>606</v>
      </c>
      <c r="Z365" s="2"/>
      <c r="AA365" s="17">
        <f t="shared" si="61"/>
        <v>114.1</v>
      </c>
      <c r="AB365" s="5">
        <f t="shared" si="62"/>
        <v>115</v>
      </c>
      <c r="AC365" s="5">
        <f t="shared" si="63"/>
        <v>17</v>
      </c>
      <c r="AD365" s="5">
        <f t="shared" si="64"/>
        <v>3400</v>
      </c>
    </row>
    <row r="366" spans="1:30">
      <c r="A366" s="147"/>
      <c r="B366" s="45">
        <v>92</v>
      </c>
      <c r="C366" s="30">
        <v>335</v>
      </c>
      <c r="D366" s="2" t="s">
        <v>516</v>
      </c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5">
        <v>113</v>
      </c>
      <c r="R366" s="5">
        <v>56</v>
      </c>
      <c r="S366" s="2">
        <v>130</v>
      </c>
      <c r="T366" s="2">
        <v>28</v>
      </c>
      <c r="U366" s="5">
        <v>102</v>
      </c>
      <c r="V366" s="2">
        <v>90.27</v>
      </c>
      <c r="W366" s="2" t="s">
        <v>10</v>
      </c>
      <c r="X366" s="2"/>
      <c r="Y366" s="2" t="s">
        <v>607</v>
      </c>
      <c r="Z366" s="2"/>
      <c r="AA366" s="17">
        <f t="shared" si="61"/>
        <v>79.099999999999994</v>
      </c>
      <c r="AB366" s="5">
        <f t="shared" si="62"/>
        <v>80</v>
      </c>
      <c r="AC366" s="5">
        <f t="shared" si="63"/>
        <v>22</v>
      </c>
      <c r="AD366" s="5">
        <f t="shared" si="64"/>
        <v>4400</v>
      </c>
    </row>
    <row r="367" spans="1:30">
      <c r="A367" s="147"/>
      <c r="B367" s="45">
        <v>93</v>
      </c>
      <c r="C367" s="30">
        <v>336</v>
      </c>
      <c r="D367" s="2" t="s">
        <v>517</v>
      </c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5">
        <v>411</v>
      </c>
      <c r="R367" s="5">
        <v>205</v>
      </c>
      <c r="S367" s="2">
        <v>297</v>
      </c>
      <c r="T367" s="2" t="s">
        <v>10</v>
      </c>
      <c r="U367" s="5">
        <v>297</v>
      </c>
      <c r="V367" s="2">
        <v>72.260000000000005</v>
      </c>
      <c r="W367" s="2" t="s">
        <v>10</v>
      </c>
      <c r="X367" s="2"/>
      <c r="Y367" s="2" t="s">
        <v>13</v>
      </c>
      <c r="Z367" s="2"/>
      <c r="AA367" s="17">
        <f t="shared" si="61"/>
        <v>287.7</v>
      </c>
      <c r="AB367" s="5">
        <f t="shared" si="62"/>
        <v>288</v>
      </c>
      <c r="AC367" s="5">
        <f t="shared" si="63"/>
        <v>9</v>
      </c>
      <c r="AD367" s="5">
        <f t="shared" si="64"/>
        <v>1800</v>
      </c>
    </row>
    <row r="368" spans="1:30">
      <c r="A368" s="147"/>
      <c r="B368" s="45">
        <v>94</v>
      </c>
      <c r="C368" s="30">
        <v>337</v>
      </c>
      <c r="D368" s="2" t="s">
        <v>518</v>
      </c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5">
        <v>156</v>
      </c>
      <c r="R368" s="5">
        <v>78</v>
      </c>
      <c r="S368" s="2">
        <v>137</v>
      </c>
      <c r="T368" s="2" t="s">
        <v>10</v>
      </c>
      <c r="U368" s="5">
        <v>137</v>
      </c>
      <c r="V368" s="2">
        <v>87.82</v>
      </c>
      <c r="W368" s="2" t="s">
        <v>10</v>
      </c>
      <c r="X368" s="2"/>
      <c r="Y368" s="2" t="s">
        <v>59</v>
      </c>
      <c r="Z368" s="2"/>
      <c r="AA368" s="17">
        <f t="shared" si="61"/>
        <v>109.2</v>
      </c>
      <c r="AB368" s="5">
        <f t="shared" si="62"/>
        <v>110</v>
      </c>
      <c r="AC368" s="5">
        <f t="shared" si="63"/>
        <v>27</v>
      </c>
      <c r="AD368" s="5">
        <f t="shared" si="64"/>
        <v>5400</v>
      </c>
    </row>
    <row r="369" spans="1:30">
      <c r="A369" s="147"/>
      <c r="B369" s="45">
        <v>95</v>
      </c>
      <c r="C369" s="30">
        <v>338</v>
      </c>
      <c r="D369" s="2" t="s">
        <v>519</v>
      </c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5">
        <v>534</v>
      </c>
      <c r="R369" s="5">
        <v>267</v>
      </c>
      <c r="S369" s="2">
        <v>382</v>
      </c>
      <c r="T369" s="2">
        <v>3</v>
      </c>
      <c r="U369" s="5">
        <v>379</v>
      </c>
      <c r="V369" s="2">
        <v>70.97</v>
      </c>
      <c r="W369" s="2" t="s">
        <v>10</v>
      </c>
      <c r="X369" s="2"/>
      <c r="Y369" s="2" t="s">
        <v>608</v>
      </c>
      <c r="Z369" s="2"/>
      <c r="AA369" s="17">
        <f t="shared" si="61"/>
        <v>373.8</v>
      </c>
      <c r="AB369" s="5">
        <f t="shared" si="62"/>
        <v>374</v>
      </c>
      <c r="AC369" s="5">
        <f t="shared" si="63"/>
        <v>5</v>
      </c>
      <c r="AD369" s="5">
        <f t="shared" si="64"/>
        <v>1000</v>
      </c>
    </row>
    <row r="370" spans="1:30">
      <c r="A370" s="147"/>
      <c r="B370" s="45">
        <v>96</v>
      </c>
      <c r="C370" s="30">
        <v>339</v>
      </c>
      <c r="D370" s="2" t="s">
        <v>520</v>
      </c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5">
        <v>1321</v>
      </c>
      <c r="R370" s="5">
        <v>660</v>
      </c>
      <c r="S370" s="2">
        <v>2366</v>
      </c>
      <c r="T370" s="2">
        <v>559</v>
      </c>
      <c r="U370" s="5">
        <v>927</v>
      </c>
      <c r="V370" s="2">
        <v>70.17</v>
      </c>
      <c r="W370" s="2" t="s">
        <v>10</v>
      </c>
      <c r="X370" s="2"/>
      <c r="Y370" s="2" t="s">
        <v>13</v>
      </c>
      <c r="Z370" s="2"/>
      <c r="AA370" s="17">
        <f t="shared" si="61"/>
        <v>924.7</v>
      </c>
      <c r="AB370" s="5">
        <f t="shared" si="62"/>
        <v>925</v>
      </c>
      <c r="AC370" s="5">
        <f t="shared" si="63"/>
        <v>2</v>
      </c>
      <c r="AD370" s="5">
        <f t="shared" si="64"/>
        <v>400</v>
      </c>
    </row>
    <row r="371" spans="1:30">
      <c r="A371" s="147"/>
      <c r="B371" s="45">
        <v>97</v>
      </c>
      <c r="C371" s="30">
        <v>340</v>
      </c>
      <c r="D371" s="2" t="s">
        <v>521</v>
      </c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5">
        <v>2062</v>
      </c>
      <c r="R371" s="5">
        <v>1031</v>
      </c>
      <c r="S371" s="2">
        <v>2169</v>
      </c>
      <c r="T371" s="2">
        <v>466</v>
      </c>
      <c r="U371" s="5">
        <v>1452</v>
      </c>
      <c r="V371" s="2">
        <v>70.42</v>
      </c>
      <c r="W371" s="2" t="s">
        <v>10</v>
      </c>
      <c r="X371" s="2"/>
      <c r="Y371" s="2" t="s">
        <v>13</v>
      </c>
      <c r="Z371" s="2"/>
      <c r="AA371" s="17">
        <f t="shared" si="61"/>
        <v>1443.4</v>
      </c>
      <c r="AB371" s="5">
        <f t="shared" si="62"/>
        <v>1444</v>
      </c>
      <c r="AC371" s="5">
        <f t="shared" si="63"/>
        <v>8</v>
      </c>
      <c r="AD371" s="5">
        <f t="shared" si="64"/>
        <v>1600</v>
      </c>
    </row>
    <row r="372" spans="1:30">
      <c r="A372" s="147"/>
      <c r="B372" s="45">
        <v>98</v>
      </c>
      <c r="C372" s="30">
        <v>341</v>
      </c>
      <c r="D372" s="2" t="s">
        <v>522</v>
      </c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5">
        <v>530</v>
      </c>
      <c r="R372" s="5">
        <v>265</v>
      </c>
      <c r="S372" s="2">
        <v>400</v>
      </c>
      <c r="T372" s="2">
        <v>4</v>
      </c>
      <c r="U372" s="5">
        <v>396</v>
      </c>
      <c r="V372" s="2">
        <v>74.72</v>
      </c>
      <c r="W372" s="2" t="s">
        <v>10</v>
      </c>
      <c r="X372" s="2"/>
      <c r="Y372" s="2" t="s">
        <v>13</v>
      </c>
      <c r="Z372" s="2"/>
      <c r="AA372" s="17">
        <f t="shared" si="61"/>
        <v>371</v>
      </c>
      <c r="AB372" s="5">
        <f t="shared" si="62"/>
        <v>371</v>
      </c>
      <c r="AC372" s="5">
        <f t="shared" si="63"/>
        <v>25</v>
      </c>
      <c r="AD372" s="5">
        <f t="shared" si="64"/>
        <v>5000</v>
      </c>
    </row>
    <row r="373" spans="1:30">
      <c r="A373" s="147"/>
      <c r="B373" s="45">
        <v>99</v>
      </c>
      <c r="C373" s="30">
        <v>342</v>
      </c>
      <c r="D373" s="2" t="s">
        <v>523</v>
      </c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5">
        <v>142</v>
      </c>
      <c r="R373" s="5">
        <v>71</v>
      </c>
      <c r="S373" s="2">
        <v>107</v>
      </c>
      <c r="T373" s="2">
        <v>2</v>
      </c>
      <c r="U373" s="5">
        <v>105</v>
      </c>
      <c r="V373" s="2">
        <v>73.94</v>
      </c>
      <c r="W373" s="2" t="s">
        <v>10</v>
      </c>
      <c r="X373" s="2"/>
      <c r="Y373" s="2" t="s">
        <v>609</v>
      </c>
      <c r="Z373" s="2"/>
      <c r="AA373" s="17">
        <f t="shared" si="61"/>
        <v>99.4</v>
      </c>
      <c r="AB373" s="5">
        <f t="shared" si="62"/>
        <v>100</v>
      </c>
      <c r="AC373" s="5">
        <f t="shared" si="63"/>
        <v>5</v>
      </c>
      <c r="AD373" s="5">
        <f t="shared" si="64"/>
        <v>1000</v>
      </c>
    </row>
    <row r="374" spans="1:30">
      <c r="A374" s="147"/>
      <c r="B374" s="45">
        <v>100</v>
      </c>
      <c r="C374" s="30">
        <v>343</v>
      </c>
      <c r="D374" s="2" t="s">
        <v>524</v>
      </c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5">
        <v>142</v>
      </c>
      <c r="R374" s="5">
        <v>71</v>
      </c>
      <c r="S374" s="2">
        <v>251</v>
      </c>
      <c r="T374" s="2">
        <v>83</v>
      </c>
      <c r="U374" s="5">
        <v>116</v>
      </c>
      <c r="V374" s="2">
        <v>81.69</v>
      </c>
      <c r="W374" s="2" t="s">
        <v>10</v>
      </c>
      <c r="X374" s="2"/>
      <c r="Y374" s="2" t="s">
        <v>13</v>
      </c>
      <c r="Z374" s="2"/>
      <c r="AA374" s="17">
        <f t="shared" si="61"/>
        <v>99.4</v>
      </c>
      <c r="AB374" s="5">
        <f t="shared" si="62"/>
        <v>100</v>
      </c>
      <c r="AC374" s="5">
        <f t="shared" si="63"/>
        <v>16</v>
      </c>
      <c r="AD374" s="5">
        <f t="shared" si="64"/>
        <v>3200</v>
      </c>
    </row>
    <row r="375" spans="1:30">
      <c r="A375" s="147"/>
      <c r="B375" s="45">
        <v>101</v>
      </c>
      <c r="C375" s="30">
        <v>344</v>
      </c>
      <c r="D375" s="2" t="s">
        <v>525</v>
      </c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5">
        <v>161</v>
      </c>
      <c r="R375" s="5">
        <v>80</v>
      </c>
      <c r="S375" s="2">
        <v>154</v>
      </c>
      <c r="T375" s="2">
        <v>22</v>
      </c>
      <c r="U375" s="5">
        <v>124</v>
      </c>
      <c r="V375" s="2">
        <v>77.02</v>
      </c>
      <c r="W375" s="2" t="s">
        <v>10</v>
      </c>
      <c r="X375" s="2"/>
      <c r="Y375" s="2" t="s">
        <v>13</v>
      </c>
      <c r="Z375" s="2"/>
      <c r="AA375" s="17">
        <f t="shared" si="61"/>
        <v>112.7</v>
      </c>
      <c r="AB375" s="5">
        <f t="shared" si="62"/>
        <v>113</v>
      </c>
      <c r="AC375" s="5">
        <f t="shared" si="63"/>
        <v>11</v>
      </c>
      <c r="AD375" s="5">
        <f t="shared" si="64"/>
        <v>2200</v>
      </c>
    </row>
    <row r="376" spans="1:30">
      <c r="A376" s="147"/>
      <c r="B376" s="45">
        <v>102</v>
      </c>
      <c r="C376" s="30">
        <v>345</v>
      </c>
      <c r="D376" s="2" t="s">
        <v>526</v>
      </c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5">
        <v>537</v>
      </c>
      <c r="R376" s="5">
        <v>268</v>
      </c>
      <c r="S376" s="2">
        <v>501</v>
      </c>
      <c r="T376" s="2">
        <v>101</v>
      </c>
      <c r="U376" s="5">
        <v>385</v>
      </c>
      <c r="V376" s="2">
        <v>71.69</v>
      </c>
      <c r="W376" s="2" t="s">
        <v>10</v>
      </c>
      <c r="X376" s="2"/>
      <c r="Y376" s="2" t="s">
        <v>610</v>
      </c>
      <c r="Z376" s="2"/>
      <c r="AA376" s="17">
        <f t="shared" si="61"/>
        <v>375.9</v>
      </c>
      <c r="AB376" s="5">
        <f t="shared" si="62"/>
        <v>376</v>
      </c>
      <c r="AC376" s="5">
        <f t="shared" si="63"/>
        <v>9</v>
      </c>
      <c r="AD376" s="5">
        <f t="shared" si="64"/>
        <v>1800</v>
      </c>
    </row>
    <row r="377" spans="1:30">
      <c r="A377" s="147"/>
      <c r="B377" s="45">
        <v>103</v>
      </c>
      <c r="C377" s="30">
        <v>346</v>
      </c>
      <c r="D377" s="2" t="s">
        <v>527</v>
      </c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5">
        <v>105</v>
      </c>
      <c r="R377" s="5">
        <v>52</v>
      </c>
      <c r="S377" s="2">
        <v>183</v>
      </c>
      <c r="T377" s="2">
        <v>91</v>
      </c>
      <c r="U377" s="5">
        <v>92</v>
      </c>
      <c r="V377" s="2">
        <v>87.62</v>
      </c>
      <c r="W377" s="2" t="s">
        <v>10</v>
      </c>
      <c r="X377" s="2"/>
      <c r="Y377" s="2" t="s">
        <v>611</v>
      </c>
      <c r="Z377" s="2"/>
      <c r="AA377" s="17">
        <f t="shared" si="61"/>
        <v>73.5</v>
      </c>
      <c r="AB377" s="5">
        <f t="shared" si="62"/>
        <v>74</v>
      </c>
      <c r="AC377" s="5">
        <f t="shared" si="63"/>
        <v>18</v>
      </c>
      <c r="AD377" s="5">
        <f t="shared" si="64"/>
        <v>3600</v>
      </c>
    </row>
    <row r="378" spans="1:30">
      <c r="A378" s="147"/>
      <c r="B378" s="45">
        <v>104</v>
      </c>
      <c r="C378" s="30">
        <v>347</v>
      </c>
      <c r="D378" s="2" t="s">
        <v>528</v>
      </c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5">
        <v>124</v>
      </c>
      <c r="R378" s="5">
        <v>62</v>
      </c>
      <c r="S378" s="2">
        <v>102</v>
      </c>
      <c r="T378" s="2" t="s">
        <v>10</v>
      </c>
      <c r="U378" s="5">
        <v>102</v>
      </c>
      <c r="V378" s="2">
        <v>82.26</v>
      </c>
      <c r="W378" s="2" t="s">
        <v>10</v>
      </c>
      <c r="X378" s="2"/>
      <c r="Y378" s="2" t="s">
        <v>13</v>
      </c>
      <c r="Z378" s="2"/>
      <c r="AA378" s="17">
        <f t="shared" si="61"/>
        <v>86.8</v>
      </c>
      <c r="AB378" s="5">
        <f t="shared" si="62"/>
        <v>87</v>
      </c>
      <c r="AC378" s="5">
        <f t="shared" si="63"/>
        <v>15</v>
      </c>
      <c r="AD378" s="5">
        <f t="shared" si="64"/>
        <v>3000</v>
      </c>
    </row>
    <row r="379" spans="1:30">
      <c r="A379" s="147"/>
      <c r="B379" s="45">
        <v>105</v>
      </c>
      <c r="C379" s="30">
        <v>348</v>
      </c>
      <c r="D379" s="2" t="s">
        <v>529</v>
      </c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5">
        <v>681</v>
      </c>
      <c r="R379" s="5">
        <v>340</v>
      </c>
      <c r="S379" s="2">
        <v>510</v>
      </c>
      <c r="T379" s="2">
        <v>24</v>
      </c>
      <c r="U379" s="5">
        <v>486</v>
      </c>
      <c r="V379" s="2">
        <v>71.37</v>
      </c>
      <c r="W379" s="2" t="s">
        <v>10</v>
      </c>
      <c r="X379" s="2"/>
      <c r="Y379" s="2" t="s">
        <v>612</v>
      </c>
      <c r="Z379" s="2"/>
      <c r="AA379" s="17">
        <f t="shared" si="61"/>
        <v>476.7</v>
      </c>
      <c r="AB379" s="5">
        <f t="shared" si="62"/>
        <v>477</v>
      </c>
      <c r="AC379" s="5">
        <f t="shared" si="63"/>
        <v>9</v>
      </c>
      <c r="AD379" s="5">
        <f t="shared" si="64"/>
        <v>1800</v>
      </c>
    </row>
    <row r="380" spans="1:30">
      <c r="A380" s="147"/>
      <c r="B380" s="45">
        <v>106</v>
      </c>
      <c r="C380" s="30">
        <v>349</v>
      </c>
      <c r="D380" s="2" t="s">
        <v>530</v>
      </c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5">
        <v>167</v>
      </c>
      <c r="R380" s="5">
        <v>83</v>
      </c>
      <c r="S380" s="2">
        <v>181</v>
      </c>
      <c r="T380" s="2">
        <v>4</v>
      </c>
      <c r="U380" s="5">
        <v>177</v>
      </c>
      <c r="V380" s="2">
        <v>105.99</v>
      </c>
      <c r="W380" s="2" t="s">
        <v>10</v>
      </c>
      <c r="X380" s="2"/>
      <c r="Y380" s="2" t="s">
        <v>613</v>
      </c>
      <c r="Z380" s="2"/>
      <c r="AA380" s="17">
        <f t="shared" si="61"/>
        <v>116.9</v>
      </c>
      <c r="AB380" s="5">
        <f t="shared" si="62"/>
        <v>117</v>
      </c>
      <c r="AC380" s="5">
        <f t="shared" si="63"/>
        <v>60</v>
      </c>
      <c r="AD380" s="5">
        <f t="shared" si="64"/>
        <v>12000</v>
      </c>
    </row>
    <row r="381" spans="1:30">
      <c r="A381" s="147"/>
      <c r="B381" s="45">
        <v>107</v>
      </c>
      <c r="C381" s="30">
        <v>350</v>
      </c>
      <c r="D381" s="2" t="s">
        <v>531</v>
      </c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5">
        <v>267</v>
      </c>
      <c r="R381" s="5">
        <v>133</v>
      </c>
      <c r="S381" s="2">
        <v>444</v>
      </c>
      <c r="T381" s="2">
        <v>109</v>
      </c>
      <c r="U381" s="5">
        <v>215</v>
      </c>
      <c r="V381" s="2">
        <v>80.52</v>
      </c>
      <c r="W381" s="2" t="s">
        <v>10</v>
      </c>
      <c r="X381" s="2"/>
      <c r="Y381" s="2" t="s">
        <v>13</v>
      </c>
      <c r="Z381" s="2"/>
      <c r="AA381" s="17">
        <f t="shared" si="61"/>
        <v>186.9</v>
      </c>
      <c r="AB381" s="5">
        <f t="shared" si="62"/>
        <v>187</v>
      </c>
      <c r="AC381" s="5">
        <f t="shared" si="63"/>
        <v>28</v>
      </c>
      <c r="AD381" s="5">
        <f t="shared" si="64"/>
        <v>5600</v>
      </c>
    </row>
    <row r="382" spans="1:30" s="66" customFormat="1" ht="42">
      <c r="A382" s="149"/>
      <c r="B382" s="64">
        <v>108</v>
      </c>
      <c r="C382" s="65">
        <v>351</v>
      </c>
      <c r="D382" s="63" t="s">
        <v>2488</v>
      </c>
      <c r="E382" s="62"/>
      <c r="F382" s="62"/>
      <c r="G382" s="62"/>
      <c r="H382" s="62"/>
      <c r="I382" s="62"/>
      <c r="J382" s="62"/>
      <c r="K382" s="62"/>
      <c r="L382" s="62"/>
      <c r="M382" s="62"/>
      <c r="N382" s="62"/>
      <c r="O382" s="62"/>
      <c r="P382" s="62"/>
      <c r="Q382" s="67">
        <v>314</v>
      </c>
      <c r="R382" s="67">
        <v>157</v>
      </c>
      <c r="S382" s="62">
        <v>591</v>
      </c>
      <c r="T382" s="62">
        <v>138</v>
      </c>
      <c r="U382" s="67">
        <v>345</v>
      </c>
      <c r="V382" s="62">
        <v>109.87</v>
      </c>
      <c r="W382" s="62" t="s">
        <v>10</v>
      </c>
      <c r="X382" s="62"/>
      <c r="Y382" s="62" t="s">
        <v>13</v>
      </c>
      <c r="Z382" s="62"/>
      <c r="AA382" s="68">
        <f t="shared" si="61"/>
        <v>219.8</v>
      </c>
      <c r="AB382" s="67">
        <f t="shared" si="62"/>
        <v>220</v>
      </c>
      <c r="AC382" s="67">
        <f t="shared" si="63"/>
        <v>125</v>
      </c>
      <c r="AD382" s="67">
        <f t="shared" si="64"/>
        <v>25000</v>
      </c>
    </row>
    <row r="383" spans="1:30">
      <c r="A383" s="147"/>
      <c r="B383" s="45">
        <v>109</v>
      </c>
      <c r="C383" s="30">
        <v>352</v>
      </c>
      <c r="D383" s="2" t="s">
        <v>532</v>
      </c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5">
        <v>106</v>
      </c>
      <c r="R383" s="5">
        <v>53</v>
      </c>
      <c r="S383" s="2">
        <v>85</v>
      </c>
      <c r="T383" s="2" t="s">
        <v>10</v>
      </c>
      <c r="U383" s="5">
        <v>85</v>
      </c>
      <c r="V383" s="2">
        <v>80.19</v>
      </c>
      <c r="W383" s="2" t="s">
        <v>10</v>
      </c>
      <c r="X383" s="2"/>
      <c r="Y383" s="2" t="s">
        <v>614</v>
      </c>
      <c r="Z383" s="2"/>
      <c r="AA383" s="17">
        <f t="shared" si="61"/>
        <v>74.2</v>
      </c>
      <c r="AB383" s="5">
        <f t="shared" si="62"/>
        <v>75</v>
      </c>
      <c r="AC383" s="5">
        <f t="shared" si="63"/>
        <v>10</v>
      </c>
      <c r="AD383" s="5">
        <f t="shared" si="64"/>
        <v>2000</v>
      </c>
    </row>
    <row r="384" spans="1:30">
      <c r="A384" s="147"/>
      <c r="B384" s="45">
        <v>110</v>
      </c>
      <c r="C384" s="30">
        <v>353</v>
      </c>
      <c r="D384" s="2" t="s">
        <v>533</v>
      </c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5">
        <v>748</v>
      </c>
      <c r="R384" s="5">
        <v>374</v>
      </c>
      <c r="S384" s="2">
        <v>679</v>
      </c>
      <c r="T384" s="2">
        <v>12</v>
      </c>
      <c r="U384" s="5">
        <v>667</v>
      </c>
      <c r="V384" s="2">
        <v>89.17</v>
      </c>
      <c r="W384" s="2" t="s">
        <v>10</v>
      </c>
      <c r="X384" s="2"/>
      <c r="Y384" s="2" t="s">
        <v>615</v>
      </c>
      <c r="Z384" s="2"/>
      <c r="AA384" s="17">
        <f t="shared" si="61"/>
        <v>523.6</v>
      </c>
      <c r="AB384" s="5">
        <f t="shared" si="62"/>
        <v>524</v>
      </c>
      <c r="AC384" s="5">
        <f t="shared" si="63"/>
        <v>143</v>
      </c>
      <c r="AD384" s="5">
        <f t="shared" si="64"/>
        <v>28600</v>
      </c>
    </row>
    <row r="385" spans="1:30">
      <c r="A385" s="147"/>
      <c r="B385" s="45">
        <v>111</v>
      </c>
      <c r="C385" s="30">
        <v>354</v>
      </c>
      <c r="D385" s="2" t="s">
        <v>534</v>
      </c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5">
        <v>149</v>
      </c>
      <c r="R385" s="5">
        <v>74</v>
      </c>
      <c r="S385" s="2">
        <v>120</v>
      </c>
      <c r="T385" s="2" t="s">
        <v>10</v>
      </c>
      <c r="U385" s="5">
        <v>120</v>
      </c>
      <c r="V385" s="2">
        <v>80.540000000000006</v>
      </c>
      <c r="W385" s="2" t="s">
        <v>10</v>
      </c>
      <c r="X385" s="2"/>
      <c r="Y385" s="2" t="s">
        <v>13</v>
      </c>
      <c r="Z385" s="2"/>
      <c r="AA385" s="17">
        <f t="shared" si="61"/>
        <v>104.3</v>
      </c>
      <c r="AB385" s="5">
        <f t="shared" si="62"/>
        <v>105</v>
      </c>
      <c r="AC385" s="5">
        <f t="shared" si="63"/>
        <v>15</v>
      </c>
      <c r="AD385" s="5">
        <f t="shared" si="64"/>
        <v>3000</v>
      </c>
    </row>
    <row r="386" spans="1:30">
      <c r="A386" s="147"/>
      <c r="B386" s="45">
        <v>112</v>
      </c>
      <c r="C386" s="30">
        <v>355</v>
      </c>
      <c r="D386" s="2" t="s">
        <v>535</v>
      </c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5">
        <v>208</v>
      </c>
      <c r="R386" s="5">
        <v>104</v>
      </c>
      <c r="S386" s="2">
        <v>283</v>
      </c>
      <c r="T386" s="2">
        <v>75</v>
      </c>
      <c r="U386" s="5">
        <v>171</v>
      </c>
      <c r="V386" s="2">
        <v>82.21</v>
      </c>
      <c r="W386" s="2" t="s">
        <v>10</v>
      </c>
      <c r="X386" s="2"/>
      <c r="Y386" s="2" t="s">
        <v>616</v>
      </c>
      <c r="Z386" s="2"/>
      <c r="AA386" s="17">
        <f t="shared" si="61"/>
        <v>145.6</v>
      </c>
      <c r="AB386" s="5">
        <f t="shared" si="62"/>
        <v>146</v>
      </c>
      <c r="AC386" s="5">
        <f t="shared" si="63"/>
        <v>25</v>
      </c>
      <c r="AD386" s="5">
        <f t="shared" si="64"/>
        <v>5000</v>
      </c>
    </row>
    <row r="387" spans="1:30">
      <c r="A387" s="147"/>
      <c r="B387" s="45">
        <v>113</v>
      </c>
      <c r="C387" s="30">
        <v>356</v>
      </c>
      <c r="D387" s="2" t="s">
        <v>536</v>
      </c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5">
        <v>258</v>
      </c>
      <c r="R387" s="5">
        <v>129</v>
      </c>
      <c r="S387" s="2">
        <v>483</v>
      </c>
      <c r="T387" s="2">
        <v>150</v>
      </c>
      <c r="U387" s="5">
        <v>233</v>
      </c>
      <c r="V387" s="2">
        <v>90.31</v>
      </c>
      <c r="W387" s="2" t="s">
        <v>10</v>
      </c>
      <c r="X387" s="2"/>
      <c r="Y387" s="2" t="s">
        <v>617</v>
      </c>
      <c r="Z387" s="2"/>
      <c r="AA387" s="17">
        <f t="shared" si="61"/>
        <v>180.6</v>
      </c>
      <c r="AB387" s="5">
        <f t="shared" si="62"/>
        <v>181</v>
      </c>
      <c r="AC387" s="5">
        <f t="shared" si="63"/>
        <v>52</v>
      </c>
      <c r="AD387" s="5">
        <f t="shared" si="64"/>
        <v>10400</v>
      </c>
    </row>
    <row r="388" spans="1:30">
      <c r="A388" s="147"/>
      <c r="B388" s="45">
        <v>114</v>
      </c>
      <c r="C388" s="30">
        <v>357</v>
      </c>
      <c r="D388" s="2" t="s">
        <v>537</v>
      </c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5">
        <v>358</v>
      </c>
      <c r="R388" s="5">
        <v>179</v>
      </c>
      <c r="S388" s="2">
        <v>428</v>
      </c>
      <c r="T388" s="2">
        <v>84</v>
      </c>
      <c r="U388" s="5">
        <v>264</v>
      </c>
      <c r="V388" s="2">
        <v>73.739999999999995</v>
      </c>
      <c r="W388" s="2" t="s">
        <v>10</v>
      </c>
      <c r="X388" s="2"/>
      <c r="Y388" s="2" t="s">
        <v>13</v>
      </c>
      <c r="Z388" s="2"/>
      <c r="AA388" s="17">
        <f t="shared" si="61"/>
        <v>250.6</v>
      </c>
      <c r="AB388" s="5">
        <f t="shared" si="62"/>
        <v>251</v>
      </c>
      <c r="AC388" s="5">
        <f t="shared" si="63"/>
        <v>13</v>
      </c>
      <c r="AD388" s="5">
        <f t="shared" si="64"/>
        <v>2600</v>
      </c>
    </row>
    <row r="389" spans="1:30">
      <c r="A389" s="147"/>
      <c r="B389" s="45">
        <v>115</v>
      </c>
      <c r="C389" s="30">
        <v>358</v>
      </c>
      <c r="D389" s="2" t="s">
        <v>538</v>
      </c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5">
        <v>131</v>
      </c>
      <c r="R389" s="5">
        <v>65</v>
      </c>
      <c r="S389" s="2">
        <v>148</v>
      </c>
      <c r="T389" s="2">
        <v>34</v>
      </c>
      <c r="U389" s="5">
        <v>106</v>
      </c>
      <c r="V389" s="2">
        <v>80.92</v>
      </c>
      <c r="W389" s="2" t="s">
        <v>10</v>
      </c>
      <c r="X389" s="2"/>
      <c r="Y389" s="2" t="s">
        <v>618</v>
      </c>
      <c r="Z389" s="2"/>
      <c r="AA389" s="17">
        <f t="shared" si="61"/>
        <v>91.7</v>
      </c>
      <c r="AB389" s="5">
        <f t="shared" si="62"/>
        <v>92</v>
      </c>
      <c r="AC389" s="5">
        <f t="shared" si="63"/>
        <v>14</v>
      </c>
      <c r="AD389" s="5">
        <f t="shared" si="64"/>
        <v>2800</v>
      </c>
    </row>
    <row r="390" spans="1:30">
      <c r="A390" s="147"/>
      <c r="B390" s="45">
        <v>116</v>
      </c>
      <c r="C390" s="30">
        <v>359</v>
      </c>
      <c r="D390" s="2" t="s">
        <v>539</v>
      </c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5">
        <v>244</v>
      </c>
      <c r="R390" s="5">
        <v>122</v>
      </c>
      <c r="S390" s="2">
        <v>277</v>
      </c>
      <c r="T390" s="2">
        <v>5</v>
      </c>
      <c r="U390" s="5">
        <v>272</v>
      </c>
      <c r="V390" s="2">
        <v>111.48</v>
      </c>
      <c r="W390" s="2" t="s">
        <v>10</v>
      </c>
      <c r="X390" s="2"/>
      <c r="Y390" s="2" t="s">
        <v>619</v>
      </c>
      <c r="Z390" s="2"/>
      <c r="AA390" s="17">
        <f t="shared" si="61"/>
        <v>170.8</v>
      </c>
      <c r="AB390" s="5">
        <f t="shared" si="62"/>
        <v>171</v>
      </c>
      <c r="AC390" s="5">
        <f t="shared" si="63"/>
        <v>101</v>
      </c>
      <c r="AD390" s="5">
        <f t="shared" si="64"/>
        <v>20200</v>
      </c>
    </row>
    <row r="391" spans="1:30">
      <c r="A391" s="147"/>
      <c r="B391" s="45">
        <v>117</v>
      </c>
      <c r="C391" s="30">
        <v>360</v>
      </c>
      <c r="D391" s="2" t="s">
        <v>540</v>
      </c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5">
        <v>537</v>
      </c>
      <c r="R391" s="5">
        <v>268</v>
      </c>
      <c r="S391" s="2">
        <v>750</v>
      </c>
      <c r="T391" s="2">
        <v>151</v>
      </c>
      <c r="U391" s="5">
        <v>538</v>
      </c>
      <c r="V391" s="2">
        <v>100.19</v>
      </c>
      <c r="W391" s="2" t="s">
        <v>10</v>
      </c>
      <c r="X391" s="2"/>
      <c r="Y391" s="2" t="s">
        <v>13</v>
      </c>
      <c r="Z391" s="2"/>
      <c r="AA391" s="17">
        <f t="shared" si="61"/>
        <v>375.9</v>
      </c>
      <c r="AB391" s="5">
        <f t="shared" si="62"/>
        <v>376</v>
      </c>
      <c r="AC391" s="5">
        <f t="shared" si="63"/>
        <v>162</v>
      </c>
      <c r="AD391" s="5">
        <f t="shared" si="64"/>
        <v>32400</v>
      </c>
    </row>
    <row r="392" spans="1:30">
      <c r="A392" s="147"/>
      <c r="B392" s="45">
        <v>118</v>
      </c>
      <c r="C392" s="30">
        <v>361</v>
      </c>
      <c r="D392" s="2" t="s">
        <v>541</v>
      </c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5">
        <v>332</v>
      </c>
      <c r="R392" s="5">
        <v>166</v>
      </c>
      <c r="S392" s="2">
        <v>261</v>
      </c>
      <c r="T392" s="2" t="s">
        <v>10</v>
      </c>
      <c r="U392" s="5">
        <v>261</v>
      </c>
      <c r="V392" s="2">
        <v>78.61</v>
      </c>
      <c r="W392" s="2" t="s">
        <v>10</v>
      </c>
      <c r="X392" s="2"/>
      <c r="Y392" s="2" t="s">
        <v>13</v>
      </c>
      <c r="Z392" s="2"/>
      <c r="AA392" s="17">
        <f t="shared" si="61"/>
        <v>232.4</v>
      </c>
      <c r="AB392" s="5">
        <f t="shared" si="62"/>
        <v>233</v>
      </c>
      <c r="AC392" s="5">
        <f t="shared" si="63"/>
        <v>28</v>
      </c>
      <c r="AD392" s="5">
        <f t="shared" si="64"/>
        <v>5600</v>
      </c>
    </row>
    <row r="393" spans="1:30">
      <c r="A393" s="147"/>
      <c r="B393" s="45">
        <v>119</v>
      </c>
      <c r="C393" s="30">
        <v>362</v>
      </c>
      <c r="D393" s="2" t="s">
        <v>542</v>
      </c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5">
        <v>159</v>
      </c>
      <c r="R393" s="5">
        <v>79</v>
      </c>
      <c r="S393" s="2">
        <v>198</v>
      </c>
      <c r="T393" s="2">
        <v>31</v>
      </c>
      <c r="U393" s="5">
        <v>155</v>
      </c>
      <c r="V393" s="2">
        <v>97.48</v>
      </c>
      <c r="W393" s="2" t="s">
        <v>10</v>
      </c>
      <c r="X393" s="2"/>
      <c r="Y393" s="2" t="s">
        <v>620</v>
      </c>
      <c r="Z393" s="2"/>
      <c r="AA393" s="17">
        <f t="shared" si="61"/>
        <v>111.3</v>
      </c>
      <c r="AB393" s="5">
        <f t="shared" si="62"/>
        <v>112</v>
      </c>
      <c r="AC393" s="5">
        <f t="shared" si="63"/>
        <v>43</v>
      </c>
      <c r="AD393" s="5">
        <f t="shared" si="64"/>
        <v>8600</v>
      </c>
    </row>
    <row r="394" spans="1:30">
      <c r="A394" s="147"/>
      <c r="B394" s="45">
        <v>120</v>
      </c>
      <c r="C394" s="30">
        <v>363</v>
      </c>
      <c r="D394" s="2" t="s">
        <v>543</v>
      </c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5">
        <v>284</v>
      </c>
      <c r="R394" s="5">
        <v>142</v>
      </c>
      <c r="S394" s="2">
        <v>328</v>
      </c>
      <c r="T394" s="2">
        <v>79</v>
      </c>
      <c r="U394" s="5">
        <v>249</v>
      </c>
      <c r="V394" s="2">
        <v>87.68</v>
      </c>
      <c r="W394" s="2" t="s">
        <v>10</v>
      </c>
      <c r="X394" s="2"/>
      <c r="Y394" s="2" t="s">
        <v>621</v>
      </c>
      <c r="Z394" s="2"/>
      <c r="AA394" s="17">
        <f t="shared" si="61"/>
        <v>198.8</v>
      </c>
      <c r="AB394" s="5">
        <f t="shared" si="62"/>
        <v>199</v>
      </c>
      <c r="AC394" s="5">
        <f t="shared" si="63"/>
        <v>50</v>
      </c>
      <c r="AD394" s="5">
        <f t="shared" si="64"/>
        <v>10000</v>
      </c>
    </row>
    <row r="395" spans="1:30">
      <c r="A395" s="147"/>
      <c r="B395" s="45">
        <v>121</v>
      </c>
      <c r="C395" s="30">
        <v>364</v>
      </c>
      <c r="D395" s="2" t="s">
        <v>544</v>
      </c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5">
        <v>505</v>
      </c>
      <c r="R395" s="5">
        <v>252</v>
      </c>
      <c r="S395" s="2">
        <v>481</v>
      </c>
      <c r="T395" s="2">
        <v>104</v>
      </c>
      <c r="U395" s="5">
        <v>366</v>
      </c>
      <c r="V395" s="2">
        <v>72.48</v>
      </c>
      <c r="W395" s="2" t="s">
        <v>10</v>
      </c>
      <c r="X395" s="2"/>
      <c r="Y395" s="2" t="s">
        <v>622</v>
      </c>
      <c r="Z395" s="2"/>
      <c r="AA395" s="17">
        <f t="shared" si="61"/>
        <v>353.5</v>
      </c>
      <c r="AB395" s="5">
        <f t="shared" si="62"/>
        <v>354</v>
      </c>
      <c r="AC395" s="5">
        <f t="shared" si="63"/>
        <v>12</v>
      </c>
      <c r="AD395" s="5">
        <f t="shared" si="64"/>
        <v>2400</v>
      </c>
    </row>
    <row r="396" spans="1:30">
      <c r="A396" s="147"/>
      <c r="B396" s="45">
        <v>122</v>
      </c>
      <c r="C396" s="30">
        <v>365</v>
      </c>
      <c r="D396" s="2" t="s">
        <v>545</v>
      </c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5">
        <v>153</v>
      </c>
      <c r="R396" s="5">
        <v>76</v>
      </c>
      <c r="S396" s="2">
        <v>145</v>
      </c>
      <c r="T396" s="2">
        <v>4</v>
      </c>
      <c r="U396" s="5">
        <v>141</v>
      </c>
      <c r="V396" s="2">
        <v>92.16</v>
      </c>
      <c r="W396" s="2" t="s">
        <v>10</v>
      </c>
      <c r="X396" s="2"/>
      <c r="Y396" s="2" t="s">
        <v>13</v>
      </c>
      <c r="Z396" s="2"/>
      <c r="AA396" s="17">
        <f t="shared" si="61"/>
        <v>107.1</v>
      </c>
      <c r="AB396" s="5">
        <f t="shared" si="62"/>
        <v>108</v>
      </c>
      <c r="AC396" s="5">
        <f t="shared" si="63"/>
        <v>33</v>
      </c>
      <c r="AD396" s="5">
        <f t="shared" si="64"/>
        <v>6600</v>
      </c>
    </row>
    <row r="397" spans="1:30">
      <c r="A397" s="147"/>
      <c r="B397" s="45">
        <v>123</v>
      </c>
      <c r="C397" s="30">
        <v>366</v>
      </c>
      <c r="D397" s="2" t="s">
        <v>546</v>
      </c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5">
        <v>157</v>
      </c>
      <c r="R397" s="5">
        <v>78</v>
      </c>
      <c r="S397" s="2">
        <v>143</v>
      </c>
      <c r="T397" s="2">
        <v>22</v>
      </c>
      <c r="U397" s="5">
        <v>115</v>
      </c>
      <c r="V397" s="2">
        <v>73.25</v>
      </c>
      <c r="W397" s="2" t="s">
        <v>10</v>
      </c>
      <c r="X397" s="2"/>
      <c r="Y397" s="2" t="s">
        <v>13</v>
      </c>
      <c r="Z397" s="2"/>
      <c r="AA397" s="17">
        <f t="shared" si="61"/>
        <v>109.9</v>
      </c>
      <c r="AB397" s="5">
        <f t="shared" si="62"/>
        <v>110</v>
      </c>
      <c r="AC397" s="5">
        <f t="shared" si="63"/>
        <v>5</v>
      </c>
      <c r="AD397" s="5">
        <f t="shared" si="64"/>
        <v>1000</v>
      </c>
    </row>
    <row r="398" spans="1:30">
      <c r="A398" s="147"/>
      <c r="B398" s="45">
        <v>124</v>
      </c>
      <c r="C398" s="30">
        <v>367</v>
      </c>
      <c r="D398" s="2" t="s">
        <v>547</v>
      </c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5">
        <v>439</v>
      </c>
      <c r="R398" s="5">
        <v>219</v>
      </c>
      <c r="S398" s="2">
        <v>419</v>
      </c>
      <c r="T398" s="2">
        <v>38</v>
      </c>
      <c r="U398" s="5">
        <v>381</v>
      </c>
      <c r="V398" s="2">
        <v>86.79</v>
      </c>
      <c r="W398" s="2" t="s">
        <v>10</v>
      </c>
      <c r="X398" s="2"/>
      <c r="Y398" s="2" t="s">
        <v>623</v>
      </c>
      <c r="Z398" s="2"/>
      <c r="AA398" s="17">
        <f t="shared" si="61"/>
        <v>307.3</v>
      </c>
      <c r="AB398" s="5">
        <f t="shared" si="62"/>
        <v>308</v>
      </c>
      <c r="AC398" s="5">
        <f t="shared" si="63"/>
        <v>73</v>
      </c>
      <c r="AD398" s="5">
        <f t="shared" si="64"/>
        <v>14600</v>
      </c>
    </row>
    <row r="399" spans="1:30">
      <c r="A399" s="147"/>
      <c r="B399" s="45">
        <v>125</v>
      </c>
      <c r="C399" s="30">
        <v>368</v>
      </c>
      <c r="D399" s="2" t="s">
        <v>548</v>
      </c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5">
        <v>168</v>
      </c>
      <c r="R399" s="5">
        <v>84</v>
      </c>
      <c r="S399" s="2">
        <v>128</v>
      </c>
      <c r="T399" s="2">
        <v>1</v>
      </c>
      <c r="U399" s="5">
        <v>127</v>
      </c>
      <c r="V399" s="2">
        <v>75.599999999999994</v>
      </c>
      <c r="W399" s="2" t="s">
        <v>10</v>
      </c>
      <c r="X399" s="2"/>
      <c r="Y399" s="2" t="s">
        <v>624</v>
      </c>
      <c r="Z399" s="2"/>
      <c r="AA399" s="17">
        <f t="shared" si="61"/>
        <v>117.6</v>
      </c>
      <c r="AB399" s="5">
        <f t="shared" si="62"/>
        <v>118</v>
      </c>
      <c r="AC399" s="5">
        <f t="shared" si="63"/>
        <v>9</v>
      </c>
      <c r="AD399" s="5">
        <f t="shared" si="64"/>
        <v>1800</v>
      </c>
    </row>
    <row r="400" spans="1:30">
      <c r="A400" s="147"/>
      <c r="B400" s="45">
        <v>126</v>
      </c>
      <c r="C400" s="30">
        <v>369</v>
      </c>
      <c r="D400" s="2" t="s">
        <v>549</v>
      </c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5">
        <v>149</v>
      </c>
      <c r="R400" s="5">
        <v>74</v>
      </c>
      <c r="S400" s="2">
        <v>109</v>
      </c>
      <c r="T400" s="2" t="s">
        <v>10</v>
      </c>
      <c r="U400" s="5">
        <v>109</v>
      </c>
      <c r="V400" s="2">
        <v>73.150000000000006</v>
      </c>
      <c r="W400" s="2" t="s">
        <v>10</v>
      </c>
      <c r="X400" s="2"/>
      <c r="Y400" s="2" t="s">
        <v>625</v>
      </c>
      <c r="Z400" s="2"/>
      <c r="AA400" s="17">
        <f t="shared" si="61"/>
        <v>104.3</v>
      </c>
      <c r="AB400" s="5">
        <f t="shared" si="62"/>
        <v>105</v>
      </c>
      <c r="AC400" s="5">
        <f t="shared" si="63"/>
        <v>4</v>
      </c>
      <c r="AD400" s="5">
        <f t="shared" si="64"/>
        <v>800</v>
      </c>
    </row>
    <row r="401" spans="1:30">
      <c r="A401" s="147"/>
      <c r="B401" s="45">
        <v>127</v>
      </c>
      <c r="C401" s="30">
        <v>370</v>
      </c>
      <c r="D401" s="2" t="s">
        <v>550</v>
      </c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5">
        <v>152</v>
      </c>
      <c r="R401" s="5">
        <v>76</v>
      </c>
      <c r="S401" s="2">
        <v>196</v>
      </c>
      <c r="T401" s="2">
        <v>34</v>
      </c>
      <c r="U401" s="5">
        <v>158</v>
      </c>
      <c r="V401" s="2">
        <v>103.95</v>
      </c>
      <c r="W401" s="2" t="s">
        <v>10</v>
      </c>
      <c r="X401" s="2"/>
      <c r="Y401" s="2" t="s">
        <v>626</v>
      </c>
      <c r="Z401" s="2"/>
      <c r="AA401" s="17">
        <f t="shared" si="61"/>
        <v>106.4</v>
      </c>
      <c r="AB401" s="5">
        <f t="shared" si="62"/>
        <v>107</v>
      </c>
      <c r="AC401" s="5">
        <f t="shared" si="63"/>
        <v>51</v>
      </c>
      <c r="AD401" s="5">
        <f t="shared" si="64"/>
        <v>10200</v>
      </c>
    </row>
    <row r="402" spans="1:30" s="66" customFormat="1" ht="42">
      <c r="A402" s="149"/>
      <c r="B402" s="64">
        <v>128</v>
      </c>
      <c r="C402" s="65">
        <v>371</v>
      </c>
      <c r="D402" s="63" t="s">
        <v>2489</v>
      </c>
      <c r="E402" s="62"/>
      <c r="F402" s="62"/>
      <c r="G402" s="62"/>
      <c r="H402" s="62"/>
      <c r="I402" s="62"/>
      <c r="J402" s="62"/>
      <c r="K402" s="62"/>
      <c r="L402" s="62"/>
      <c r="M402" s="62"/>
      <c r="N402" s="62"/>
      <c r="O402" s="62"/>
      <c r="P402" s="62"/>
      <c r="Q402" s="67">
        <v>105</v>
      </c>
      <c r="R402" s="67">
        <v>52</v>
      </c>
      <c r="S402" s="62">
        <v>102</v>
      </c>
      <c r="T402" s="62">
        <v>20</v>
      </c>
      <c r="U402" s="67">
        <v>76</v>
      </c>
      <c r="V402" s="62">
        <v>72.38</v>
      </c>
      <c r="W402" s="62" t="s">
        <v>10</v>
      </c>
      <c r="X402" s="62"/>
      <c r="Y402" s="62" t="s">
        <v>627</v>
      </c>
      <c r="Z402" s="62"/>
      <c r="AA402" s="68">
        <f t="shared" si="61"/>
        <v>73.5</v>
      </c>
      <c r="AB402" s="67">
        <f t="shared" si="62"/>
        <v>74</v>
      </c>
      <c r="AC402" s="67">
        <f t="shared" si="63"/>
        <v>2</v>
      </c>
      <c r="AD402" s="67">
        <f t="shared" si="64"/>
        <v>400</v>
      </c>
    </row>
    <row r="403" spans="1:30">
      <c r="A403" s="147"/>
      <c r="B403" s="45">
        <v>129</v>
      </c>
      <c r="C403" s="30">
        <v>372</v>
      </c>
      <c r="D403" s="2" t="s">
        <v>551</v>
      </c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5">
        <v>144</v>
      </c>
      <c r="R403" s="5">
        <v>72</v>
      </c>
      <c r="S403" s="2">
        <v>139</v>
      </c>
      <c r="T403" s="2">
        <v>14</v>
      </c>
      <c r="U403" s="5">
        <v>119</v>
      </c>
      <c r="V403" s="2">
        <v>82.64</v>
      </c>
      <c r="W403" s="2" t="s">
        <v>10</v>
      </c>
      <c r="X403" s="2"/>
      <c r="Y403" s="2" t="s">
        <v>628</v>
      </c>
      <c r="Z403" s="2"/>
      <c r="AA403" s="17">
        <f t="shared" ref="AA403:AA419" si="65">Q403*70/100</f>
        <v>100.8</v>
      </c>
      <c r="AB403" s="5">
        <f t="shared" si="62"/>
        <v>101</v>
      </c>
      <c r="AC403" s="5">
        <f t="shared" si="63"/>
        <v>18</v>
      </c>
      <c r="AD403" s="5">
        <f t="shared" si="64"/>
        <v>3600</v>
      </c>
    </row>
    <row r="404" spans="1:30">
      <c r="A404" s="147"/>
      <c r="B404" s="45">
        <v>130</v>
      </c>
      <c r="C404" s="30">
        <v>373</v>
      </c>
      <c r="D404" s="2" t="s">
        <v>552</v>
      </c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5">
        <v>169</v>
      </c>
      <c r="R404" s="5">
        <v>84</v>
      </c>
      <c r="S404" s="2">
        <v>198</v>
      </c>
      <c r="T404" s="2">
        <v>20</v>
      </c>
      <c r="U404" s="5">
        <v>178</v>
      </c>
      <c r="V404" s="2">
        <v>105.33</v>
      </c>
      <c r="W404" s="2" t="s">
        <v>10</v>
      </c>
      <c r="X404" s="2"/>
      <c r="Y404" s="2" t="s">
        <v>13</v>
      </c>
      <c r="Z404" s="2"/>
      <c r="AA404" s="17">
        <f t="shared" si="65"/>
        <v>118.3</v>
      </c>
      <c r="AB404" s="5">
        <f t="shared" ref="AB404:AB419" si="66">ROUNDUP(AA404,0)</f>
        <v>119</v>
      </c>
      <c r="AC404" s="5">
        <f t="shared" ref="AC404:AC419" si="67">U404-AB404</f>
        <v>59</v>
      </c>
      <c r="AD404" s="5">
        <f t="shared" ref="AD404:AD419" si="68">AC404*200</f>
        <v>11800</v>
      </c>
    </row>
    <row r="405" spans="1:30">
      <c r="A405" s="147"/>
      <c r="B405" s="45">
        <v>131</v>
      </c>
      <c r="C405" s="30">
        <v>374</v>
      </c>
      <c r="D405" s="2" t="s">
        <v>553</v>
      </c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5">
        <v>891</v>
      </c>
      <c r="R405" s="5">
        <v>445</v>
      </c>
      <c r="S405" s="2">
        <v>1038</v>
      </c>
      <c r="T405" s="2">
        <v>260</v>
      </c>
      <c r="U405" s="5">
        <v>738</v>
      </c>
      <c r="V405" s="2">
        <v>82.83</v>
      </c>
      <c r="W405" s="2" t="s">
        <v>10</v>
      </c>
      <c r="X405" s="2"/>
      <c r="Y405" s="2" t="s">
        <v>624</v>
      </c>
      <c r="Z405" s="2"/>
      <c r="AA405" s="17">
        <f t="shared" si="65"/>
        <v>623.70000000000005</v>
      </c>
      <c r="AB405" s="5">
        <f t="shared" si="66"/>
        <v>624</v>
      </c>
      <c r="AC405" s="5">
        <f t="shared" si="67"/>
        <v>114</v>
      </c>
      <c r="AD405" s="5">
        <f t="shared" si="68"/>
        <v>22800</v>
      </c>
    </row>
    <row r="406" spans="1:30">
      <c r="A406" s="147"/>
      <c r="B406" s="45">
        <v>132</v>
      </c>
      <c r="C406" s="30">
        <v>375</v>
      </c>
      <c r="D406" s="2" t="s">
        <v>554</v>
      </c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5">
        <v>158</v>
      </c>
      <c r="R406" s="5">
        <v>79</v>
      </c>
      <c r="S406" s="2">
        <v>262</v>
      </c>
      <c r="T406" s="2">
        <v>71</v>
      </c>
      <c r="U406" s="5">
        <v>174</v>
      </c>
      <c r="V406" s="2">
        <v>110.13</v>
      </c>
      <c r="W406" s="2" t="s">
        <v>10</v>
      </c>
      <c r="X406" s="2"/>
      <c r="Y406" s="2" t="s">
        <v>13</v>
      </c>
      <c r="Z406" s="2"/>
      <c r="AA406" s="17">
        <f t="shared" si="65"/>
        <v>110.6</v>
      </c>
      <c r="AB406" s="5">
        <f t="shared" si="66"/>
        <v>111</v>
      </c>
      <c r="AC406" s="5">
        <f t="shared" si="67"/>
        <v>63</v>
      </c>
      <c r="AD406" s="5">
        <f t="shared" si="68"/>
        <v>12600</v>
      </c>
    </row>
    <row r="407" spans="1:30">
      <c r="A407" s="147"/>
      <c r="B407" s="45">
        <v>133</v>
      </c>
      <c r="C407" s="30">
        <v>376</v>
      </c>
      <c r="D407" s="2" t="s">
        <v>555</v>
      </c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5">
        <v>413</v>
      </c>
      <c r="R407" s="5">
        <v>206</v>
      </c>
      <c r="S407" s="2">
        <v>450</v>
      </c>
      <c r="T407" s="2">
        <v>145</v>
      </c>
      <c r="U407" s="5">
        <v>291</v>
      </c>
      <c r="V407" s="2">
        <v>70.459999999999994</v>
      </c>
      <c r="W407" s="2" t="s">
        <v>10</v>
      </c>
      <c r="X407" s="2"/>
      <c r="Y407" s="2" t="s">
        <v>629</v>
      </c>
      <c r="Z407" s="2"/>
      <c r="AA407" s="17">
        <f t="shared" si="65"/>
        <v>289.10000000000002</v>
      </c>
      <c r="AB407" s="5">
        <f t="shared" si="66"/>
        <v>290</v>
      </c>
      <c r="AC407" s="5">
        <f t="shared" si="67"/>
        <v>1</v>
      </c>
      <c r="AD407" s="5">
        <f t="shared" si="68"/>
        <v>200</v>
      </c>
    </row>
    <row r="408" spans="1:30">
      <c r="A408" s="147"/>
      <c r="B408" s="45">
        <v>134</v>
      </c>
      <c r="C408" s="30">
        <v>377</v>
      </c>
      <c r="D408" s="2" t="s">
        <v>556</v>
      </c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5">
        <v>367</v>
      </c>
      <c r="R408" s="5">
        <v>183</v>
      </c>
      <c r="S408" s="2">
        <v>470</v>
      </c>
      <c r="T408" s="2">
        <v>160</v>
      </c>
      <c r="U408" s="5">
        <v>291</v>
      </c>
      <c r="V408" s="2">
        <v>79.290000000000006</v>
      </c>
      <c r="W408" s="2" t="s">
        <v>10</v>
      </c>
      <c r="X408" s="2"/>
      <c r="Y408" s="2" t="s">
        <v>13</v>
      </c>
      <c r="Z408" s="2"/>
      <c r="AA408" s="17">
        <f t="shared" si="65"/>
        <v>256.89999999999998</v>
      </c>
      <c r="AB408" s="5">
        <f t="shared" si="66"/>
        <v>257</v>
      </c>
      <c r="AC408" s="5">
        <f t="shared" si="67"/>
        <v>34</v>
      </c>
      <c r="AD408" s="5">
        <f t="shared" si="68"/>
        <v>6800</v>
      </c>
    </row>
    <row r="409" spans="1:30">
      <c r="A409" s="147"/>
      <c r="B409" s="45">
        <v>135</v>
      </c>
      <c r="C409" s="30">
        <v>378</v>
      </c>
      <c r="D409" s="2" t="s">
        <v>557</v>
      </c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5">
        <v>430</v>
      </c>
      <c r="R409" s="5">
        <v>215</v>
      </c>
      <c r="S409" s="2">
        <v>401</v>
      </c>
      <c r="T409" s="2">
        <v>28</v>
      </c>
      <c r="U409" s="5">
        <v>373</v>
      </c>
      <c r="V409" s="2">
        <v>86.74</v>
      </c>
      <c r="W409" s="2" t="s">
        <v>10</v>
      </c>
      <c r="X409" s="2"/>
      <c r="Y409" s="2" t="s">
        <v>13</v>
      </c>
      <c r="Z409" s="2"/>
      <c r="AA409" s="17">
        <f t="shared" si="65"/>
        <v>301</v>
      </c>
      <c r="AB409" s="5">
        <f t="shared" si="66"/>
        <v>301</v>
      </c>
      <c r="AC409" s="5">
        <f t="shared" si="67"/>
        <v>72</v>
      </c>
      <c r="AD409" s="5">
        <f t="shared" si="68"/>
        <v>14400</v>
      </c>
    </row>
    <row r="410" spans="1:30">
      <c r="A410" s="147"/>
      <c r="B410" s="45">
        <v>136</v>
      </c>
      <c r="C410" s="30">
        <v>379</v>
      </c>
      <c r="D410" s="2" t="s">
        <v>558</v>
      </c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5">
        <v>220</v>
      </c>
      <c r="R410" s="5">
        <v>110</v>
      </c>
      <c r="S410" s="2">
        <v>192</v>
      </c>
      <c r="T410" s="2">
        <v>2</v>
      </c>
      <c r="U410" s="5">
        <v>190</v>
      </c>
      <c r="V410" s="2">
        <v>86.36</v>
      </c>
      <c r="W410" s="2" t="s">
        <v>10</v>
      </c>
      <c r="X410" s="2"/>
      <c r="Y410" s="2" t="s">
        <v>621</v>
      </c>
      <c r="Z410" s="2"/>
      <c r="AA410" s="17">
        <f t="shared" si="65"/>
        <v>154</v>
      </c>
      <c r="AB410" s="5">
        <f t="shared" si="66"/>
        <v>154</v>
      </c>
      <c r="AC410" s="5">
        <f t="shared" si="67"/>
        <v>36</v>
      </c>
      <c r="AD410" s="5">
        <f t="shared" si="68"/>
        <v>7200</v>
      </c>
    </row>
    <row r="411" spans="1:30">
      <c r="A411" s="147"/>
      <c r="B411" s="45">
        <v>137</v>
      </c>
      <c r="C411" s="30">
        <v>380</v>
      </c>
      <c r="D411" s="2" t="s">
        <v>559</v>
      </c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5">
        <v>130</v>
      </c>
      <c r="R411" s="5">
        <v>65</v>
      </c>
      <c r="S411" s="2">
        <v>128</v>
      </c>
      <c r="T411" s="2">
        <v>11</v>
      </c>
      <c r="U411" s="5">
        <v>116</v>
      </c>
      <c r="V411" s="2">
        <v>89.23</v>
      </c>
      <c r="W411" s="2" t="s">
        <v>10</v>
      </c>
      <c r="X411" s="2"/>
      <c r="Y411" s="2" t="s">
        <v>13</v>
      </c>
      <c r="Z411" s="2"/>
      <c r="AA411" s="17">
        <f t="shared" si="65"/>
        <v>91</v>
      </c>
      <c r="AB411" s="5">
        <f t="shared" si="66"/>
        <v>91</v>
      </c>
      <c r="AC411" s="5">
        <f t="shared" si="67"/>
        <v>25</v>
      </c>
      <c r="AD411" s="5">
        <f t="shared" si="68"/>
        <v>5000</v>
      </c>
    </row>
    <row r="412" spans="1:30">
      <c r="A412" s="147"/>
      <c r="B412" s="45">
        <v>138</v>
      </c>
      <c r="C412" s="30">
        <v>381</v>
      </c>
      <c r="D412" s="2" t="s">
        <v>560</v>
      </c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5">
        <v>408</v>
      </c>
      <c r="R412" s="5">
        <v>204</v>
      </c>
      <c r="S412" s="2">
        <v>879</v>
      </c>
      <c r="T412" s="2">
        <v>207</v>
      </c>
      <c r="U412" s="5">
        <v>363</v>
      </c>
      <c r="V412" s="2">
        <v>88.97</v>
      </c>
      <c r="W412" s="2" t="s">
        <v>10</v>
      </c>
      <c r="X412" s="2"/>
      <c r="Y412" s="2" t="s">
        <v>13</v>
      </c>
      <c r="Z412" s="2"/>
      <c r="AA412" s="17">
        <f t="shared" si="65"/>
        <v>285.60000000000002</v>
      </c>
      <c r="AB412" s="5">
        <f t="shared" si="66"/>
        <v>286</v>
      </c>
      <c r="AC412" s="5">
        <f t="shared" si="67"/>
        <v>77</v>
      </c>
      <c r="AD412" s="5">
        <f t="shared" si="68"/>
        <v>15400</v>
      </c>
    </row>
    <row r="413" spans="1:30">
      <c r="A413" s="147"/>
      <c r="B413" s="45">
        <v>139</v>
      </c>
      <c r="C413" s="30">
        <v>382</v>
      </c>
      <c r="D413" s="2" t="s">
        <v>561</v>
      </c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5">
        <v>368</v>
      </c>
      <c r="R413" s="5">
        <v>184</v>
      </c>
      <c r="S413" s="2">
        <v>439</v>
      </c>
      <c r="T413" s="2">
        <v>81</v>
      </c>
      <c r="U413" s="5">
        <v>356</v>
      </c>
      <c r="V413" s="2">
        <v>96.74</v>
      </c>
      <c r="W413" s="2" t="s">
        <v>10</v>
      </c>
      <c r="X413" s="2"/>
      <c r="Y413" s="2" t="s">
        <v>13</v>
      </c>
      <c r="Z413" s="2"/>
      <c r="AA413" s="17">
        <f t="shared" si="65"/>
        <v>257.60000000000002</v>
      </c>
      <c r="AB413" s="5">
        <f t="shared" si="66"/>
        <v>258</v>
      </c>
      <c r="AC413" s="5">
        <f t="shared" si="67"/>
        <v>98</v>
      </c>
      <c r="AD413" s="5">
        <f t="shared" si="68"/>
        <v>19600</v>
      </c>
    </row>
    <row r="414" spans="1:30">
      <c r="A414" s="147"/>
      <c r="B414" s="45">
        <v>140</v>
      </c>
      <c r="C414" s="30">
        <v>383</v>
      </c>
      <c r="D414" s="2" t="s">
        <v>562</v>
      </c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5">
        <v>266</v>
      </c>
      <c r="R414" s="5">
        <v>133</v>
      </c>
      <c r="S414" s="2">
        <v>286</v>
      </c>
      <c r="T414" s="2">
        <v>63</v>
      </c>
      <c r="U414" s="5">
        <v>202</v>
      </c>
      <c r="V414" s="2">
        <v>75.94</v>
      </c>
      <c r="W414" s="2" t="s">
        <v>10</v>
      </c>
      <c r="X414" s="2"/>
      <c r="Y414" s="2" t="s">
        <v>13</v>
      </c>
      <c r="Z414" s="2"/>
      <c r="AA414" s="17">
        <f t="shared" si="65"/>
        <v>186.2</v>
      </c>
      <c r="AB414" s="5">
        <f t="shared" si="66"/>
        <v>187</v>
      </c>
      <c r="AC414" s="5">
        <f t="shared" si="67"/>
        <v>15</v>
      </c>
      <c r="AD414" s="5">
        <f t="shared" si="68"/>
        <v>3000</v>
      </c>
    </row>
    <row r="415" spans="1:30">
      <c r="A415" s="147"/>
      <c r="B415" s="45">
        <v>141</v>
      </c>
      <c r="C415" s="30">
        <v>384</v>
      </c>
      <c r="D415" s="2" t="s">
        <v>563</v>
      </c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5">
        <v>450</v>
      </c>
      <c r="R415" s="5">
        <v>225</v>
      </c>
      <c r="S415" s="2">
        <v>351</v>
      </c>
      <c r="T415" s="2">
        <v>23</v>
      </c>
      <c r="U415" s="5">
        <v>324</v>
      </c>
      <c r="V415" s="2">
        <v>72</v>
      </c>
      <c r="W415" s="2" t="s">
        <v>10</v>
      </c>
      <c r="X415" s="2"/>
      <c r="Y415" s="2" t="s">
        <v>630</v>
      </c>
      <c r="Z415" s="2"/>
      <c r="AA415" s="17">
        <f t="shared" si="65"/>
        <v>315</v>
      </c>
      <c r="AB415" s="5">
        <f t="shared" si="66"/>
        <v>315</v>
      </c>
      <c r="AC415" s="5">
        <f t="shared" si="67"/>
        <v>9</v>
      </c>
      <c r="AD415" s="5">
        <f t="shared" si="68"/>
        <v>1800</v>
      </c>
    </row>
    <row r="416" spans="1:30">
      <c r="A416" s="147"/>
      <c r="B416" s="45">
        <v>142</v>
      </c>
      <c r="C416" s="30">
        <v>385</v>
      </c>
      <c r="D416" s="2" t="s">
        <v>564</v>
      </c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5">
        <v>303</v>
      </c>
      <c r="R416" s="5">
        <v>151</v>
      </c>
      <c r="S416" s="2">
        <v>455</v>
      </c>
      <c r="T416" s="2">
        <v>94</v>
      </c>
      <c r="U416" s="5">
        <v>278</v>
      </c>
      <c r="V416" s="2">
        <v>91.75</v>
      </c>
      <c r="W416" s="2" t="s">
        <v>10</v>
      </c>
      <c r="X416" s="2"/>
      <c r="Y416" s="2" t="s">
        <v>631</v>
      </c>
      <c r="Z416" s="2"/>
      <c r="AA416" s="17">
        <f t="shared" si="65"/>
        <v>212.1</v>
      </c>
      <c r="AB416" s="5">
        <f t="shared" si="66"/>
        <v>213</v>
      </c>
      <c r="AC416" s="5">
        <f t="shared" si="67"/>
        <v>65</v>
      </c>
      <c r="AD416" s="5">
        <f t="shared" si="68"/>
        <v>13000</v>
      </c>
    </row>
    <row r="417" spans="1:30">
      <c r="A417" s="147"/>
      <c r="B417" s="45">
        <v>143</v>
      </c>
      <c r="C417" s="30">
        <v>386</v>
      </c>
      <c r="D417" s="2" t="s">
        <v>565</v>
      </c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5">
        <v>163</v>
      </c>
      <c r="R417" s="5">
        <v>81</v>
      </c>
      <c r="S417" s="2">
        <v>640</v>
      </c>
      <c r="T417" s="2">
        <v>124</v>
      </c>
      <c r="U417" s="5">
        <v>149</v>
      </c>
      <c r="V417" s="2">
        <v>91.41</v>
      </c>
      <c r="W417" s="2" t="s">
        <v>10</v>
      </c>
      <c r="X417" s="2"/>
      <c r="Y417" s="2" t="s">
        <v>632</v>
      </c>
      <c r="Z417" s="2"/>
      <c r="AA417" s="17">
        <f t="shared" si="65"/>
        <v>114.1</v>
      </c>
      <c r="AB417" s="5">
        <f t="shared" si="66"/>
        <v>115</v>
      </c>
      <c r="AC417" s="5">
        <f t="shared" si="67"/>
        <v>34</v>
      </c>
      <c r="AD417" s="5">
        <f t="shared" si="68"/>
        <v>6800</v>
      </c>
    </row>
    <row r="418" spans="1:30">
      <c r="A418" s="147"/>
      <c r="B418" s="45">
        <v>144</v>
      </c>
      <c r="C418" s="30">
        <v>387</v>
      </c>
      <c r="D418" s="2" t="s">
        <v>566</v>
      </c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5">
        <v>713</v>
      </c>
      <c r="R418" s="5">
        <v>356</v>
      </c>
      <c r="S418" s="2">
        <v>555</v>
      </c>
      <c r="T418" s="2">
        <v>32</v>
      </c>
      <c r="U418" s="5">
        <v>523</v>
      </c>
      <c r="V418" s="2">
        <v>73.349999999999994</v>
      </c>
      <c r="W418" s="2" t="s">
        <v>10</v>
      </c>
      <c r="X418" s="2"/>
      <c r="Y418" s="2" t="s">
        <v>13</v>
      </c>
      <c r="Z418" s="2"/>
      <c r="AA418" s="17">
        <f t="shared" si="65"/>
        <v>499.1</v>
      </c>
      <c r="AB418" s="5">
        <f t="shared" si="66"/>
        <v>500</v>
      </c>
      <c r="AC418" s="5">
        <f t="shared" si="67"/>
        <v>23</v>
      </c>
      <c r="AD418" s="5">
        <f t="shared" si="68"/>
        <v>4600</v>
      </c>
    </row>
    <row r="419" spans="1:30">
      <c r="A419" s="147"/>
      <c r="B419" s="45">
        <v>145</v>
      </c>
      <c r="C419" s="30">
        <v>388</v>
      </c>
      <c r="D419" s="2" t="s">
        <v>567</v>
      </c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5">
        <v>228</v>
      </c>
      <c r="R419" s="5">
        <v>114</v>
      </c>
      <c r="S419" s="2">
        <v>406</v>
      </c>
      <c r="T419" s="2">
        <v>119</v>
      </c>
      <c r="U419" s="5">
        <v>165</v>
      </c>
      <c r="V419" s="2">
        <v>72.37</v>
      </c>
      <c r="W419" s="2" t="s">
        <v>10</v>
      </c>
      <c r="X419" s="2"/>
      <c r="Y419" s="2" t="s">
        <v>13</v>
      </c>
      <c r="Z419" s="2"/>
      <c r="AA419" s="17">
        <f t="shared" si="65"/>
        <v>159.6</v>
      </c>
      <c r="AB419" s="5">
        <f t="shared" si="66"/>
        <v>160</v>
      </c>
      <c r="AC419" s="5">
        <f t="shared" si="67"/>
        <v>5</v>
      </c>
      <c r="AD419" s="5">
        <f t="shared" si="68"/>
        <v>1000</v>
      </c>
    </row>
    <row r="420" spans="1:30">
      <c r="A420" s="148"/>
      <c r="B420" s="548" t="s">
        <v>86</v>
      </c>
      <c r="C420" s="549"/>
      <c r="D420" s="549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189">
        <f t="shared" ref="Q420:V420" si="69">SUM(Q275:Q419)</f>
        <v>82939</v>
      </c>
      <c r="R420" s="189">
        <f t="shared" si="69"/>
        <v>41436</v>
      </c>
      <c r="S420" s="192">
        <f t="shared" si="69"/>
        <v>99289</v>
      </c>
      <c r="T420" s="192">
        <f t="shared" si="69"/>
        <v>15951</v>
      </c>
      <c r="U420" s="189">
        <f t="shared" si="69"/>
        <v>72424</v>
      </c>
      <c r="V420" s="190">
        <f t="shared" si="69"/>
        <v>13732.020000000004</v>
      </c>
      <c r="W420" s="190"/>
      <c r="X420" s="190"/>
      <c r="Y420" s="190"/>
      <c r="Z420" s="190"/>
      <c r="AA420" s="191">
        <f>SUM(AA275:AA419)</f>
        <v>58057.299999999996</v>
      </c>
      <c r="AB420" s="189">
        <f>SUM(AB275:AB419)</f>
        <v>58118</v>
      </c>
      <c r="AC420" s="189">
        <f>SUM(AC275:AC419)</f>
        <v>14306</v>
      </c>
      <c r="AD420" s="189">
        <f>SUM(AD275:AD419)</f>
        <v>2861200</v>
      </c>
    </row>
    <row r="421" spans="1:30">
      <c r="A421" s="148">
        <v>14</v>
      </c>
      <c r="B421" s="551" t="s">
        <v>1487</v>
      </c>
      <c r="C421" s="552"/>
      <c r="D421" s="552"/>
      <c r="E421" s="570"/>
      <c r="F421" s="570"/>
      <c r="G421" s="570"/>
      <c r="H421" s="570"/>
      <c r="I421" s="570"/>
      <c r="J421" s="570"/>
      <c r="K421" s="570"/>
      <c r="L421" s="570"/>
      <c r="M421" s="570"/>
      <c r="N421" s="570"/>
      <c r="O421" s="570"/>
      <c r="P421" s="570"/>
      <c r="Q421" s="552"/>
      <c r="R421" s="552"/>
      <c r="S421" s="570"/>
      <c r="T421" s="570"/>
      <c r="U421" s="552"/>
      <c r="V421" s="570"/>
      <c r="W421" s="570"/>
      <c r="X421" s="570"/>
      <c r="Y421" s="570"/>
      <c r="Z421" s="570"/>
      <c r="AA421" s="552"/>
      <c r="AB421" s="552"/>
      <c r="AC421" s="552"/>
      <c r="AD421" s="552"/>
    </row>
    <row r="422" spans="1:30">
      <c r="A422" s="147"/>
      <c r="B422" s="45">
        <v>1</v>
      </c>
      <c r="C422" s="30">
        <v>389</v>
      </c>
      <c r="D422" s="2" t="s">
        <v>634</v>
      </c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5">
        <v>156</v>
      </c>
      <c r="R422" s="5">
        <v>78</v>
      </c>
      <c r="S422" s="5">
        <v>208</v>
      </c>
      <c r="T422" s="5">
        <v>53</v>
      </c>
      <c r="U422" s="5">
        <v>129</v>
      </c>
      <c r="V422" s="2">
        <v>82.69</v>
      </c>
      <c r="W422" s="2" t="s">
        <v>10</v>
      </c>
      <c r="X422" s="2"/>
      <c r="Y422" s="2" t="s">
        <v>13</v>
      </c>
      <c r="Z422" s="2"/>
      <c r="AA422" s="17">
        <f t="shared" ref="AA422:AA441" si="70">Q422*70/100</f>
        <v>109.2</v>
      </c>
      <c r="AB422" s="5">
        <f>ROUNDUP(AA422,0)</f>
        <v>110</v>
      </c>
      <c r="AC422" s="5">
        <f>U422-AB422</f>
        <v>19</v>
      </c>
      <c r="AD422" s="5">
        <f>AC422*200</f>
        <v>3800</v>
      </c>
    </row>
    <row r="423" spans="1:30">
      <c r="A423" s="147"/>
      <c r="B423" s="45">
        <v>2</v>
      </c>
      <c r="C423" s="30">
        <v>390</v>
      </c>
      <c r="D423" s="2" t="s">
        <v>635</v>
      </c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5">
        <v>171</v>
      </c>
      <c r="R423" s="5">
        <v>85</v>
      </c>
      <c r="S423" s="5">
        <v>189</v>
      </c>
      <c r="T423" s="5">
        <v>31</v>
      </c>
      <c r="U423" s="5">
        <v>151</v>
      </c>
      <c r="V423" s="2">
        <v>88.3</v>
      </c>
      <c r="W423" s="2" t="s">
        <v>10</v>
      </c>
      <c r="X423" s="2"/>
      <c r="Y423" s="2" t="s">
        <v>13</v>
      </c>
      <c r="Z423" s="2"/>
      <c r="AA423" s="17">
        <f t="shared" si="70"/>
        <v>119.7</v>
      </c>
      <c r="AB423" s="5">
        <f t="shared" ref="AB423:AB441" si="71">ROUNDUP(AA423,0)</f>
        <v>120</v>
      </c>
      <c r="AC423" s="5">
        <f t="shared" ref="AC423:AC441" si="72">U423-AB423</f>
        <v>31</v>
      </c>
      <c r="AD423" s="5">
        <f t="shared" ref="AD423:AD441" si="73">AC423*200</f>
        <v>6200</v>
      </c>
    </row>
    <row r="424" spans="1:30">
      <c r="A424" s="147"/>
      <c r="B424" s="45">
        <v>3</v>
      </c>
      <c r="C424" s="30">
        <v>391</v>
      </c>
      <c r="D424" s="2" t="s">
        <v>636</v>
      </c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5">
        <v>1300</v>
      </c>
      <c r="R424" s="5">
        <v>650</v>
      </c>
      <c r="S424" s="5">
        <v>1865</v>
      </c>
      <c r="T424" s="5">
        <v>191</v>
      </c>
      <c r="U424" s="5">
        <v>1656</v>
      </c>
      <c r="V424" s="2">
        <v>127.38</v>
      </c>
      <c r="W424" s="2" t="s">
        <v>10</v>
      </c>
      <c r="X424" s="2"/>
      <c r="Y424" s="2" t="s">
        <v>13</v>
      </c>
      <c r="Z424" s="2"/>
      <c r="AA424" s="17">
        <f t="shared" si="70"/>
        <v>910</v>
      </c>
      <c r="AB424" s="5">
        <f t="shared" si="71"/>
        <v>910</v>
      </c>
      <c r="AC424" s="5">
        <f t="shared" si="72"/>
        <v>746</v>
      </c>
      <c r="AD424" s="5">
        <f t="shared" si="73"/>
        <v>149200</v>
      </c>
    </row>
    <row r="425" spans="1:30">
      <c r="A425" s="147"/>
      <c r="B425" s="45">
        <v>4</v>
      </c>
      <c r="C425" s="30">
        <v>392</v>
      </c>
      <c r="D425" s="2" t="s">
        <v>637</v>
      </c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5">
        <v>497</v>
      </c>
      <c r="R425" s="5">
        <v>248</v>
      </c>
      <c r="S425" s="5">
        <v>639</v>
      </c>
      <c r="T425" s="5">
        <v>196</v>
      </c>
      <c r="U425" s="5">
        <v>370</v>
      </c>
      <c r="V425" s="2">
        <v>74.45</v>
      </c>
      <c r="W425" s="2" t="s">
        <v>10</v>
      </c>
      <c r="X425" s="2"/>
      <c r="Y425" s="10" t="s">
        <v>13</v>
      </c>
      <c r="Z425" s="2"/>
      <c r="AA425" s="17">
        <f t="shared" si="70"/>
        <v>347.9</v>
      </c>
      <c r="AB425" s="5">
        <f t="shared" si="71"/>
        <v>348</v>
      </c>
      <c r="AC425" s="5">
        <f t="shared" si="72"/>
        <v>22</v>
      </c>
      <c r="AD425" s="5">
        <f t="shared" si="73"/>
        <v>4400</v>
      </c>
    </row>
    <row r="426" spans="1:30">
      <c r="A426" s="147"/>
      <c r="B426" s="45">
        <v>5</v>
      </c>
      <c r="C426" s="30">
        <v>393</v>
      </c>
      <c r="D426" s="2" t="s">
        <v>638</v>
      </c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5">
        <v>702</v>
      </c>
      <c r="R426" s="5">
        <v>351</v>
      </c>
      <c r="S426" s="5">
        <v>600</v>
      </c>
      <c r="T426" s="5">
        <v>44</v>
      </c>
      <c r="U426" s="5">
        <v>556</v>
      </c>
      <c r="V426" s="2">
        <v>79.2</v>
      </c>
      <c r="W426" s="2" t="s">
        <v>10</v>
      </c>
      <c r="X426" s="2"/>
      <c r="Y426" s="10" t="s">
        <v>654</v>
      </c>
      <c r="Z426" s="2"/>
      <c r="AA426" s="17">
        <f t="shared" si="70"/>
        <v>491.4</v>
      </c>
      <c r="AB426" s="5">
        <f t="shared" si="71"/>
        <v>492</v>
      </c>
      <c r="AC426" s="5">
        <f t="shared" si="72"/>
        <v>64</v>
      </c>
      <c r="AD426" s="5">
        <f t="shared" si="73"/>
        <v>12800</v>
      </c>
    </row>
    <row r="427" spans="1:30">
      <c r="A427" s="147"/>
      <c r="B427" s="45">
        <v>6</v>
      </c>
      <c r="C427" s="30">
        <v>394</v>
      </c>
      <c r="D427" s="2" t="s">
        <v>639</v>
      </c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5">
        <v>121</v>
      </c>
      <c r="R427" s="5">
        <v>60</v>
      </c>
      <c r="S427" s="5">
        <v>199</v>
      </c>
      <c r="T427" s="5">
        <v>72</v>
      </c>
      <c r="U427" s="5">
        <v>86</v>
      </c>
      <c r="V427" s="2">
        <v>71.069999999999993</v>
      </c>
      <c r="W427" s="2" t="s">
        <v>10</v>
      </c>
      <c r="X427" s="2"/>
      <c r="Y427" s="2" t="s">
        <v>655</v>
      </c>
      <c r="Z427" s="2"/>
      <c r="AA427" s="17">
        <f t="shared" si="70"/>
        <v>84.7</v>
      </c>
      <c r="AB427" s="5">
        <f t="shared" si="71"/>
        <v>85</v>
      </c>
      <c r="AC427" s="5">
        <f t="shared" si="72"/>
        <v>1</v>
      </c>
      <c r="AD427" s="5">
        <f t="shared" si="73"/>
        <v>200</v>
      </c>
    </row>
    <row r="428" spans="1:30">
      <c r="A428" s="147"/>
      <c r="B428" s="45">
        <v>7</v>
      </c>
      <c r="C428" s="30">
        <v>395</v>
      </c>
      <c r="D428" s="2" t="s">
        <v>640</v>
      </c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5">
        <v>127</v>
      </c>
      <c r="R428" s="5">
        <v>63</v>
      </c>
      <c r="S428" s="5">
        <v>96</v>
      </c>
      <c r="T428" s="5">
        <v>2</v>
      </c>
      <c r="U428" s="5">
        <v>94</v>
      </c>
      <c r="V428" s="2">
        <v>74.02</v>
      </c>
      <c r="W428" s="2" t="s">
        <v>10</v>
      </c>
      <c r="X428" s="2"/>
      <c r="Y428" s="2" t="s">
        <v>13</v>
      </c>
      <c r="Z428" s="2"/>
      <c r="AA428" s="17">
        <f t="shared" si="70"/>
        <v>88.9</v>
      </c>
      <c r="AB428" s="5">
        <f t="shared" si="71"/>
        <v>89</v>
      </c>
      <c r="AC428" s="5">
        <f t="shared" si="72"/>
        <v>5</v>
      </c>
      <c r="AD428" s="5">
        <f t="shared" si="73"/>
        <v>1000</v>
      </c>
    </row>
    <row r="429" spans="1:30">
      <c r="A429" s="147"/>
      <c r="B429" s="45">
        <v>8</v>
      </c>
      <c r="C429" s="30">
        <v>396</v>
      </c>
      <c r="D429" s="2" t="s">
        <v>641</v>
      </c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5">
        <v>185</v>
      </c>
      <c r="R429" s="5">
        <v>92</v>
      </c>
      <c r="S429" s="5">
        <v>134</v>
      </c>
      <c r="T429" s="5" t="s">
        <v>10</v>
      </c>
      <c r="U429" s="5">
        <v>134</v>
      </c>
      <c r="V429" s="2">
        <v>72.430000000000007</v>
      </c>
      <c r="W429" s="2" t="s">
        <v>10</v>
      </c>
      <c r="X429" s="2"/>
      <c r="Y429" s="2" t="s">
        <v>656</v>
      </c>
      <c r="Z429" s="2"/>
      <c r="AA429" s="17">
        <f t="shared" si="70"/>
        <v>129.5</v>
      </c>
      <c r="AB429" s="5">
        <f t="shared" si="71"/>
        <v>130</v>
      </c>
      <c r="AC429" s="5">
        <f t="shared" si="72"/>
        <v>4</v>
      </c>
      <c r="AD429" s="5">
        <f t="shared" si="73"/>
        <v>800</v>
      </c>
    </row>
    <row r="430" spans="1:30">
      <c r="A430" s="147"/>
      <c r="B430" s="45">
        <v>9</v>
      </c>
      <c r="C430" s="30">
        <v>397</v>
      </c>
      <c r="D430" s="2" t="s">
        <v>642</v>
      </c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5">
        <v>142</v>
      </c>
      <c r="R430" s="5">
        <v>71</v>
      </c>
      <c r="S430" s="5">
        <v>140</v>
      </c>
      <c r="T430" s="5">
        <v>27</v>
      </c>
      <c r="U430" s="5">
        <v>112</v>
      </c>
      <c r="V430" s="2">
        <v>78.87</v>
      </c>
      <c r="W430" s="2" t="s">
        <v>10</v>
      </c>
      <c r="X430" s="2"/>
      <c r="Y430" s="2" t="s">
        <v>13</v>
      </c>
      <c r="Z430" s="2"/>
      <c r="AA430" s="17">
        <f t="shared" si="70"/>
        <v>99.4</v>
      </c>
      <c r="AB430" s="5">
        <f t="shared" si="71"/>
        <v>100</v>
      </c>
      <c r="AC430" s="5">
        <f t="shared" si="72"/>
        <v>12</v>
      </c>
      <c r="AD430" s="5">
        <f t="shared" si="73"/>
        <v>2400</v>
      </c>
    </row>
    <row r="431" spans="1:30">
      <c r="A431" s="147"/>
      <c r="B431" s="45">
        <v>10</v>
      </c>
      <c r="C431" s="30">
        <v>398</v>
      </c>
      <c r="D431" s="2" t="s">
        <v>643</v>
      </c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5">
        <v>202</v>
      </c>
      <c r="R431" s="5">
        <v>101</v>
      </c>
      <c r="S431" s="5">
        <v>476</v>
      </c>
      <c r="T431" s="5">
        <v>140</v>
      </c>
      <c r="U431" s="5">
        <v>185</v>
      </c>
      <c r="V431" s="2">
        <v>91.58</v>
      </c>
      <c r="W431" s="2" t="s">
        <v>10</v>
      </c>
      <c r="X431" s="2"/>
      <c r="Y431" s="2" t="s">
        <v>657</v>
      </c>
      <c r="Z431" s="2"/>
      <c r="AA431" s="17">
        <f t="shared" si="70"/>
        <v>141.4</v>
      </c>
      <c r="AB431" s="5">
        <f t="shared" si="71"/>
        <v>142</v>
      </c>
      <c r="AC431" s="5">
        <f t="shared" si="72"/>
        <v>43</v>
      </c>
      <c r="AD431" s="5">
        <f t="shared" si="73"/>
        <v>8600</v>
      </c>
    </row>
    <row r="432" spans="1:30">
      <c r="A432" s="147"/>
      <c r="B432" s="45">
        <v>11</v>
      </c>
      <c r="C432" s="30">
        <v>399</v>
      </c>
      <c r="D432" s="2" t="s">
        <v>644</v>
      </c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5">
        <v>170</v>
      </c>
      <c r="R432" s="5">
        <v>85</v>
      </c>
      <c r="S432" s="5">
        <v>256</v>
      </c>
      <c r="T432" s="5">
        <v>57</v>
      </c>
      <c r="U432" s="5">
        <v>149</v>
      </c>
      <c r="V432" s="2">
        <v>87.65</v>
      </c>
      <c r="W432" s="2" t="s">
        <v>10</v>
      </c>
      <c r="X432" s="2"/>
      <c r="Y432" s="2" t="s">
        <v>13</v>
      </c>
      <c r="Z432" s="2"/>
      <c r="AA432" s="17">
        <f t="shared" si="70"/>
        <v>119</v>
      </c>
      <c r="AB432" s="5">
        <f t="shared" si="71"/>
        <v>119</v>
      </c>
      <c r="AC432" s="5">
        <f t="shared" si="72"/>
        <v>30</v>
      </c>
      <c r="AD432" s="5">
        <f t="shared" si="73"/>
        <v>6000</v>
      </c>
    </row>
    <row r="433" spans="1:30">
      <c r="A433" s="147"/>
      <c r="B433" s="45">
        <v>12</v>
      </c>
      <c r="C433" s="30">
        <v>400</v>
      </c>
      <c r="D433" s="2" t="s">
        <v>645</v>
      </c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5">
        <v>274</v>
      </c>
      <c r="R433" s="5">
        <v>137</v>
      </c>
      <c r="S433" s="5">
        <v>399</v>
      </c>
      <c r="T433" s="5">
        <v>99</v>
      </c>
      <c r="U433" s="5">
        <v>207</v>
      </c>
      <c r="V433" s="2">
        <v>75.55</v>
      </c>
      <c r="W433" s="2" t="s">
        <v>10</v>
      </c>
      <c r="X433" s="2"/>
      <c r="Y433" s="2" t="s">
        <v>658</v>
      </c>
      <c r="Z433" s="2"/>
      <c r="AA433" s="17">
        <f t="shared" si="70"/>
        <v>191.8</v>
      </c>
      <c r="AB433" s="5">
        <f t="shared" si="71"/>
        <v>192</v>
      </c>
      <c r="AC433" s="5">
        <f t="shared" si="72"/>
        <v>15</v>
      </c>
      <c r="AD433" s="5">
        <f t="shared" si="73"/>
        <v>3000</v>
      </c>
    </row>
    <row r="434" spans="1:30">
      <c r="A434" s="147"/>
      <c r="B434" s="45">
        <v>13</v>
      </c>
      <c r="C434" s="30">
        <v>401</v>
      </c>
      <c r="D434" s="2" t="s">
        <v>646</v>
      </c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5">
        <v>486</v>
      </c>
      <c r="R434" s="5">
        <v>243</v>
      </c>
      <c r="S434" s="5">
        <v>556</v>
      </c>
      <c r="T434" s="5">
        <v>59</v>
      </c>
      <c r="U434" s="5">
        <v>487</v>
      </c>
      <c r="V434" s="2">
        <v>100.21</v>
      </c>
      <c r="W434" s="2" t="s">
        <v>10</v>
      </c>
      <c r="X434" s="2"/>
      <c r="Y434" s="2" t="s">
        <v>659</v>
      </c>
      <c r="Z434" s="2"/>
      <c r="AA434" s="17">
        <f t="shared" si="70"/>
        <v>340.2</v>
      </c>
      <c r="AB434" s="5">
        <f t="shared" si="71"/>
        <v>341</v>
      </c>
      <c r="AC434" s="5">
        <f t="shared" si="72"/>
        <v>146</v>
      </c>
      <c r="AD434" s="5">
        <f t="shared" si="73"/>
        <v>29200</v>
      </c>
    </row>
    <row r="435" spans="1:30">
      <c r="A435" s="147"/>
      <c r="B435" s="45">
        <v>14</v>
      </c>
      <c r="C435" s="30">
        <v>402</v>
      </c>
      <c r="D435" s="2" t="s">
        <v>647</v>
      </c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5">
        <v>467</v>
      </c>
      <c r="R435" s="5">
        <v>233</v>
      </c>
      <c r="S435" s="5">
        <v>761</v>
      </c>
      <c r="T435" s="5">
        <v>214</v>
      </c>
      <c r="U435" s="5">
        <v>378</v>
      </c>
      <c r="V435" s="2">
        <v>80.94</v>
      </c>
      <c r="W435" s="2" t="s">
        <v>10</v>
      </c>
      <c r="X435" s="2"/>
      <c r="Y435" s="2" t="s">
        <v>660</v>
      </c>
      <c r="Z435" s="2"/>
      <c r="AA435" s="17">
        <f t="shared" si="70"/>
        <v>326.89999999999998</v>
      </c>
      <c r="AB435" s="5">
        <f t="shared" si="71"/>
        <v>327</v>
      </c>
      <c r="AC435" s="5">
        <f t="shared" si="72"/>
        <v>51</v>
      </c>
      <c r="AD435" s="5">
        <f t="shared" si="73"/>
        <v>10200</v>
      </c>
    </row>
    <row r="436" spans="1:30">
      <c r="A436" s="147"/>
      <c r="B436" s="45">
        <v>15</v>
      </c>
      <c r="C436" s="30">
        <v>403</v>
      </c>
      <c r="D436" s="2" t="s">
        <v>648</v>
      </c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5">
        <v>1433</v>
      </c>
      <c r="R436" s="5">
        <v>716</v>
      </c>
      <c r="S436" s="5">
        <v>1395</v>
      </c>
      <c r="T436" s="5">
        <v>283</v>
      </c>
      <c r="U436" s="5">
        <v>1087</v>
      </c>
      <c r="V436" s="2">
        <v>75.849999999999994</v>
      </c>
      <c r="W436" s="2" t="s">
        <v>10</v>
      </c>
      <c r="X436" s="2"/>
      <c r="Y436" s="2" t="s">
        <v>661</v>
      </c>
      <c r="Z436" s="2"/>
      <c r="AA436" s="17">
        <f t="shared" si="70"/>
        <v>1003.1</v>
      </c>
      <c r="AB436" s="5">
        <f t="shared" si="71"/>
        <v>1004</v>
      </c>
      <c r="AC436" s="5">
        <f t="shared" si="72"/>
        <v>83</v>
      </c>
      <c r="AD436" s="5">
        <f t="shared" si="73"/>
        <v>16600</v>
      </c>
    </row>
    <row r="437" spans="1:30">
      <c r="A437" s="147"/>
      <c r="B437" s="45">
        <v>16</v>
      </c>
      <c r="C437" s="30">
        <v>404</v>
      </c>
      <c r="D437" s="2" t="s">
        <v>649</v>
      </c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5">
        <v>228</v>
      </c>
      <c r="R437" s="5">
        <v>114</v>
      </c>
      <c r="S437" s="5">
        <v>199</v>
      </c>
      <c r="T437" s="5">
        <v>10</v>
      </c>
      <c r="U437" s="5">
        <v>189</v>
      </c>
      <c r="V437" s="2">
        <v>82.89</v>
      </c>
      <c r="W437" s="2" t="s">
        <v>10</v>
      </c>
      <c r="X437" s="2"/>
      <c r="Y437" s="2" t="s">
        <v>662</v>
      </c>
      <c r="Z437" s="2"/>
      <c r="AA437" s="17">
        <f t="shared" si="70"/>
        <v>159.6</v>
      </c>
      <c r="AB437" s="5">
        <f t="shared" si="71"/>
        <v>160</v>
      </c>
      <c r="AC437" s="5">
        <f t="shared" si="72"/>
        <v>29</v>
      </c>
      <c r="AD437" s="5">
        <f t="shared" si="73"/>
        <v>5800</v>
      </c>
    </row>
    <row r="438" spans="1:30">
      <c r="A438" s="147"/>
      <c r="B438" s="45">
        <v>17</v>
      </c>
      <c r="C438" s="30">
        <v>405</v>
      </c>
      <c r="D438" s="2" t="s">
        <v>650</v>
      </c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5">
        <v>373</v>
      </c>
      <c r="R438" s="5">
        <v>186</v>
      </c>
      <c r="S438" s="5">
        <v>308</v>
      </c>
      <c r="T438" s="5">
        <v>26</v>
      </c>
      <c r="U438" s="5">
        <v>269</v>
      </c>
      <c r="V438" s="2">
        <v>72.12</v>
      </c>
      <c r="W438" s="2" t="s">
        <v>10</v>
      </c>
      <c r="X438" s="2"/>
      <c r="Y438" s="2" t="s">
        <v>663</v>
      </c>
      <c r="Z438" s="2"/>
      <c r="AA438" s="17">
        <f t="shared" si="70"/>
        <v>261.10000000000002</v>
      </c>
      <c r="AB438" s="5">
        <f t="shared" si="71"/>
        <v>262</v>
      </c>
      <c r="AC438" s="5">
        <f t="shared" si="72"/>
        <v>7</v>
      </c>
      <c r="AD438" s="5">
        <f t="shared" si="73"/>
        <v>1400</v>
      </c>
    </row>
    <row r="439" spans="1:30">
      <c r="A439" s="147"/>
      <c r="B439" s="45">
        <v>18</v>
      </c>
      <c r="C439" s="30">
        <v>406</v>
      </c>
      <c r="D439" s="2" t="s">
        <v>651</v>
      </c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5">
        <v>474</v>
      </c>
      <c r="R439" s="5">
        <v>237</v>
      </c>
      <c r="S439" s="5">
        <v>680</v>
      </c>
      <c r="T439" s="5">
        <v>202</v>
      </c>
      <c r="U439" s="5">
        <v>340</v>
      </c>
      <c r="V439" s="2">
        <v>71.73</v>
      </c>
      <c r="W439" s="2" t="s">
        <v>10</v>
      </c>
      <c r="X439" s="2"/>
      <c r="Y439" s="2" t="s">
        <v>13</v>
      </c>
      <c r="Z439" s="2"/>
      <c r="AA439" s="17">
        <f t="shared" si="70"/>
        <v>331.8</v>
      </c>
      <c r="AB439" s="5">
        <f t="shared" si="71"/>
        <v>332</v>
      </c>
      <c r="AC439" s="5">
        <f t="shared" si="72"/>
        <v>8</v>
      </c>
      <c r="AD439" s="5">
        <f t="shared" si="73"/>
        <v>1600</v>
      </c>
    </row>
    <row r="440" spans="1:30">
      <c r="A440" s="147"/>
      <c r="B440" s="45">
        <v>19</v>
      </c>
      <c r="C440" s="30">
        <v>407</v>
      </c>
      <c r="D440" s="2" t="s">
        <v>652</v>
      </c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5">
        <v>5774</v>
      </c>
      <c r="R440" s="5">
        <v>2887</v>
      </c>
      <c r="S440" s="5">
        <v>4297</v>
      </c>
      <c r="T440" s="5">
        <v>32</v>
      </c>
      <c r="U440" s="5">
        <v>4265</v>
      </c>
      <c r="V440" s="2">
        <v>73.87</v>
      </c>
      <c r="W440" s="2" t="s">
        <v>10</v>
      </c>
      <c r="X440" s="2"/>
      <c r="Y440" s="2" t="s">
        <v>664</v>
      </c>
      <c r="Z440" s="2"/>
      <c r="AA440" s="17">
        <f t="shared" si="70"/>
        <v>4041.8</v>
      </c>
      <c r="AB440" s="5">
        <f t="shared" si="71"/>
        <v>4042</v>
      </c>
      <c r="AC440" s="5">
        <f t="shared" si="72"/>
        <v>223</v>
      </c>
      <c r="AD440" s="5">
        <f t="shared" si="73"/>
        <v>44600</v>
      </c>
    </row>
    <row r="441" spans="1:30">
      <c r="A441" s="147"/>
      <c r="B441" s="45">
        <v>20</v>
      </c>
      <c r="C441" s="30">
        <v>408</v>
      </c>
      <c r="D441" s="2" t="s">
        <v>653</v>
      </c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5">
        <v>222</v>
      </c>
      <c r="R441" s="5">
        <v>111</v>
      </c>
      <c r="S441" s="5">
        <v>223</v>
      </c>
      <c r="T441" s="5">
        <v>27</v>
      </c>
      <c r="U441" s="5">
        <v>195</v>
      </c>
      <c r="V441" s="2">
        <v>87.84</v>
      </c>
      <c r="W441" s="2" t="s">
        <v>10</v>
      </c>
      <c r="X441" s="2"/>
      <c r="Y441" s="2" t="s">
        <v>665</v>
      </c>
      <c r="Z441" s="2"/>
      <c r="AA441" s="17">
        <f t="shared" si="70"/>
        <v>155.4</v>
      </c>
      <c r="AB441" s="5">
        <f t="shared" si="71"/>
        <v>156</v>
      </c>
      <c r="AC441" s="5">
        <f t="shared" si="72"/>
        <v>39</v>
      </c>
      <c r="AD441" s="5">
        <f t="shared" si="73"/>
        <v>7800</v>
      </c>
    </row>
    <row r="442" spans="1:30">
      <c r="A442" s="147"/>
      <c r="B442" s="548" t="s">
        <v>86</v>
      </c>
      <c r="C442" s="549"/>
      <c r="D442" s="549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189">
        <f t="shared" ref="Q442:V442" si="74">SUM(Q422:Q441)</f>
        <v>13504</v>
      </c>
      <c r="R442" s="189">
        <f t="shared" si="74"/>
        <v>6748</v>
      </c>
      <c r="S442" s="192">
        <f t="shared" si="74"/>
        <v>13620</v>
      </c>
      <c r="T442" s="192">
        <f t="shared" si="74"/>
        <v>1765</v>
      </c>
      <c r="U442" s="189">
        <f t="shared" si="74"/>
        <v>11039</v>
      </c>
      <c r="V442" s="190">
        <f t="shared" si="74"/>
        <v>1648.6399999999996</v>
      </c>
      <c r="W442" s="190"/>
      <c r="X442" s="190"/>
      <c r="Y442" s="190"/>
      <c r="Z442" s="190"/>
      <c r="AA442" s="191">
        <f>SUM(AA422:AA441)</f>
        <v>9452.8000000000011</v>
      </c>
      <c r="AB442" s="189">
        <f>SUM(AB422:AB441)</f>
        <v>9461</v>
      </c>
      <c r="AC442" s="189">
        <f>SUM(AC422:AC441)</f>
        <v>1578</v>
      </c>
      <c r="AD442" s="189">
        <f>SUM(AD422:AD441)</f>
        <v>315600</v>
      </c>
    </row>
    <row r="443" spans="1:30">
      <c r="A443" s="146">
        <v>15</v>
      </c>
      <c r="B443" s="551" t="s">
        <v>1494</v>
      </c>
      <c r="C443" s="552"/>
      <c r="D443" s="552"/>
      <c r="E443" s="552"/>
      <c r="F443" s="552"/>
      <c r="G443" s="552"/>
      <c r="H443" s="552"/>
      <c r="I443" s="552"/>
      <c r="J443" s="552"/>
      <c r="K443" s="552"/>
      <c r="L443" s="552"/>
      <c r="M443" s="552"/>
      <c r="N443" s="552"/>
      <c r="O443" s="552"/>
      <c r="P443" s="552"/>
      <c r="Q443" s="552"/>
      <c r="R443" s="552"/>
      <c r="S443" s="552"/>
      <c r="T443" s="552"/>
      <c r="U443" s="552"/>
      <c r="V443" s="552"/>
      <c r="W443" s="552"/>
      <c r="X443" s="552"/>
      <c r="Y443" s="552"/>
      <c r="Z443" s="552"/>
      <c r="AA443" s="552"/>
      <c r="AB443" s="552"/>
      <c r="AC443" s="552"/>
      <c r="AD443" s="552"/>
    </row>
    <row r="444" spans="1:30">
      <c r="A444" s="146"/>
      <c r="B444" s="45">
        <v>1</v>
      </c>
      <c r="C444" s="30">
        <v>409</v>
      </c>
      <c r="D444" s="2" t="s">
        <v>666</v>
      </c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5">
        <v>145</v>
      </c>
      <c r="R444" s="5">
        <v>72</v>
      </c>
      <c r="S444" s="5">
        <v>134</v>
      </c>
      <c r="T444" s="5" t="s">
        <v>10</v>
      </c>
      <c r="U444" s="5">
        <v>134</v>
      </c>
      <c r="V444" s="2">
        <v>92.41</v>
      </c>
      <c r="W444" s="2" t="s">
        <v>10</v>
      </c>
      <c r="X444" s="2"/>
      <c r="Y444" s="2" t="s">
        <v>736</v>
      </c>
      <c r="Z444" s="2"/>
      <c r="AA444" s="17">
        <f t="shared" ref="AA444:AA507" si="75">Q444*70/100</f>
        <v>101.5</v>
      </c>
      <c r="AB444" s="5">
        <f>ROUNDUP(AA444,0)</f>
        <v>102</v>
      </c>
      <c r="AC444" s="5">
        <f>U444-AB444</f>
        <v>32</v>
      </c>
      <c r="AD444" s="5">
        <f>AC444*200</f>
        <v>6400</v>
      </c>
    </row>
    <row r="445" spans="1:30">
      <c r="A445" s="147"/>
      <c r="B445" s="45">
        <v>2</v>
      </c>
      <c r="C445" s="30">
        <v>410</v>
      </c>
      <c r="D445" s="2" t="s">
        <v>667</v>
      </c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5">
        <v>119</v>
      </c>
      <c r="R445" s="5">
        <v>59</v>
      </c>
      <c r="S445" s="5">
        <v>119</v>
      </c>
      <c r="T445" s="5">
        <v>10</v>
      </c>
      <c r="U445" s="5">
        <v>103</v>
      </c>
      <c r="V445" s="2">
        <v>86.55</v>
      </c>
      <c r="W445" s="2" t="s">
        <v>10</v>
      </c>
      <c r="X445" s="2"/>
      <c r="Y445" s="2" t="s">
        <v>13</v>
      </c>
      <c r="Z445" s="2"/>
      <c r="AA445" s="17">
        <f t="shared" si="75"/>
        <v>83.3</v>
      </c>
      <c r="AB445" s="5">
        <f t="shared" ref="AB445:AB508" si="76">ROUNDUP(AA445,0)</f>
        <v>84</v>
      </c>
      <c r="AC445" s="5">
        <f t="shared" ref="AC445:AC508" si="77">U445-AB445</f>
        <v>19</v>
      </c>
      <c r="AD445" s="5">
        <f t="shared" ref="AD445:AD508" si="78">AC445*200</f>
        <v>3800</v>
      </c>
    </row>
    <row r="446" spans="1:30">
      <c r="A446" s="147"/>
      <c r="B446" s="45">
        <v>3</v>
      </c>
      <c r="C446" s="30">
        <v>411</v>
      </c>
      <c r="D446" s="2" t="s">
        <v>668</v>
      </c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5">
        <v>124</v>
      </c>
      <c r="R446" s="5">
        <v>62</v>
      </c>
      <c r="S446" s="5">
        <v>263</v>
      </c>
      <c r="T446" s="5">
        <v>74</v>
      </c>
      <c r="U446" s="5">
        <v>91</v>
      </c>
      <c r="V446" s="2">
        <v>73.39</v>
      </c>
      <c r="W446" s="2" t="s">
        <v>10</v>
      </c>
      <c r="X446" s="2"/>
      <c r="Y446" s="2" t="s">
        <v>737</v>
      </c>
      <c r="Z446" s="2"/>
      <c r="AA446" s="17">
        <f t="shared" si="75"/>
        <v>86.8</v>
      </c>
      <c r="AB446" s="5">
        <f t="shared" si="76"/>
        <v>87</v>
      </c>
      <c r="AC446" s="5">
        <f t="shared" si="77"/>
        <v>4</v>
      </c>
      <c r="AD446" s="5">
        <f t="shared" si="78"/>
        <v>800</v>
      </c>
    </row>
    <row r="447" spans="1:30">
      <c r="A447" s="147"/>
      <c r="B447" s="45">
        <v>4</v>
      </c>
      <c r="C447" s="30">
        <v>412</v>
      </c>
      <c r="D447" s="2" t="s">
        <v>669</v>
      </c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5">
        <v>913</v>
      </c>
      <c r="R447" s="5">
        <v>456</v>
      </c>
      <c r="S447" s="5">
        <v>680</v>
      </c>
      <c r="T447" s="5">
        <v>14</v>
      </c>
      <c r="U447" s="5">
        <v>666</v>
      </c>
      <c r="V447" s="2">
        <v>72.95</v>
      </c>
      <c r="W447" s="2" t="s">
        <v>10</v>
      </c>
      <c r="X447" s="2"/>
      <c r="Y447" s="10" t="s">
        <v>738</v>
      </c>
      <c r="Z447" s="2"/>
      <c r="AA447" s="17">
        <f t="shared" si="75"/>
        <v>639.1</v>
      </c>
      <c r="AB447" s="5">
        <f t="shared" si="76"/>
        <v>640</v>
      </c>
      <c r="AC447" s="5">
        <f t="shared" si="77"/>
        <v>26</v>
      </c>
      <c r="AD447" s="5">
        <f t="shared" si="78"/>
        <v>5200</v>
      </c>
    </row>
    <row r="448" spans="1:30">
      <c r="A448" s="147"/>
      <c r="B448" s="45">
        <v>5</v>
      </c>
      <c r="C448" s="30">
        <v>413</v>
      </c>
      <c r="D448" s="2" t="s">
        <v>670</v>
      </c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5">
        <v>125</v>
      </c>
      <c r="R448" s="5">
        <v>62</v>
      </c>
      <c r="S448" s="5">
        <v>140</v>
      </c>
      <c r="T448" s="5">
        <v>1</v>
      </c>
      <c r="U448" s="5">
        <v>139</v>
      </c>
      <c r="V448" s="2">
        <v>111.2</v>
      </c>
      <c r="W448" s="2" t="s">
        <v>10</v>
      </c>
      <c r="X448" s="2"/>
      <c r="Y448" s="10" t="s">
        <v>13</v>
      </c>
      <c r="Z448" s="2"/>
      <c r="AA448" s="17">
        <f t="shared" si="75"/>
        <v>87.5</v>
      </c>
      <c r="AB448" s="5">
        <f t="shared" si="76"/>
        <v>88</v>
      </c>
      <c r="AC448" s="5">
        <f t="shared" si="77"/>
        <v>51</v>
      </c>
      <c r="AD448" s="5">
        <f t="shared" si="78"/>
        <v>10200</v>
      </c>
    </row>
    <row r="449" spans="1:30">
      <c r="A449" s="147"/>
      <c r="B449" s="45">
        <v>6</v>
      </c>
      <c r="C449" s="30">
        <v>414</v>
      </c>
      <c r="D449" s="2" t="s">
        <v>671</v>
      </c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5">
        <v>267</v>
      </c>
      <c r="R449" s="5">
        <v>133</v>
      </c>
      <c r="S449" s="5">
        <v>200</v>
      </c>
      <c r="T449" s="5" t="s">
        <v>10</v>
      </c>
      <c r="U449" s="5">
        <v>200</v>
      </c>
      <c r="V449" s="2">
        <v>74.91</v>
      </c>
      <c r="W449" s="2" t="s">
        <v>10</v>
      </c>
      <c r="X449" s="2"/>
      <c r="Y449" s="2" t="s">
        <v>739</v>
      </c>
      <c r="Z449" s="2"/>
      <c r="AA449" s="17">
        <f t="shared" si="75"/>
        <v>186.9</v>
      </c>
      <c r="AB449" s="5">
        <f t="shared" si="76"/>
        <v>187</v>
      </c>
      <c r="AC449" s="5">
        <f t="shared" si="77"/>
        <v>13</v>
      </c>
      <c r="AD449" s="5">
        <f t="shared" si="78"/>
        <v>2600</v>
      </c>
    </row>
    <row r="450" spans="1:30">
      <c r="A450" s="147"/>
      <c r="B450" s="45">
        <v>7</v>
      </c>
      <c r="C450" s="30">
        <v>415</v>
      </c>
      <c r="D450" s="2" t="s">
        <v>672</v>
      </c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5">
        <v>1042</v>
      </c>
      <c r="R450" s="5">
        <v>521</v>
      </c>
      <c r="S450" s="5">
        <v>1142</v>
      </c>
      <c r="T450" s="5">
        <v>217</v>
      </c>
      <c r="U450" s="5">
        <v>897</v>
      </c>
      <c r="V450" s="2">
        <v>86.08</v>
      </c>
      <c r="W450" s="2" t="s">
        <v>10</v>
      </c>
      <c r="X450" s="2"/>
      <c r="Y450" s="2" t="s">
        <v>13</v>
      </c>
      <c r="Z450" s="2"/>
      <c r="AA450" s="17">
        <f t="shared" si="75"/>
        <v>729.4</v>
      </c>
      <c r="AB450" s="5">
        <f t="shared" si="76"/>
        <v>730</v>
      </c>
      <c r="AC450" s="5">
        <f t="shared" si="77"/>
        <v>167</v>
      </c>
      <c r="AD450" s="5">
        <f t="shared" si="78"/>
        <v>33400</v>
      </c>
    </row>
    <row r="451" spans="1:30" s="66" customFormat="1" ht="42">
      <c r="A451" s="149"/>
      <c r="B451" s="64">
        <v>8</v>
      </c>
      <c r="C451" s="65">
        <v>416</v>
      </c>
      <c r="D451" s="63" t="s">
        <v>2490</v>
      </c>
      <c r="E451" s="62"/>
      <c r="F451" s="62"/>
      <c r="G451" s="62"/>
      <c r="H451" s="62"/>
      <c r="I451" s="62"/>
      <c r="J451" s="62"/>
      <c r="K451" s="62"/>
      <c r="L451" s="62"/>
      <c r="M451" s="62"/>
      <c r="N451" s="62"/>
      <c r="O451" s="62"/>
      <c r="P451" s="62"/>
      <c r="Q451" s="67">
        <v>908</v>
      </c>
      <c r="R451" s="67">
        <v>454</v>
      </c>
      <c r="S451" s="67">
        <v>650</v>
      </c>
      <c r="T451" s="67" t="s">
        <v>10</v>
      </c>
      <c r="U451" s="67">
        <v>650</v>
      </c>
      <c r="V451" s="62">
        <v>71.59</v>
      </c>
      <c r="W451" s="62" t="s">
        <v>10</v>
      </c>
      <c r="X451" s="62"/>
      <c r="Y451" s="62" t="s">
        <v>13</v>
      </c>
      <c r="Z451" s="62"/>
      <c r="AA451" s="68">
        <f t="shared" si="75"/>
        <v>635.6</v>
      </c>
      <c r="AB451" s="67">
        <f t="shared" si="76"/>
        <v>636</v>
      </c>
      <c r="AC451" s="67">
        <f t="shared" si="77"/>
        <v>14</v>
      </c>
      <c r="AD451" s="67">
        <f t="shared" si="78"/>
        <v>2800</v>
      </c>
    </row>
    <row r="452" spans="1:30">
      <c r="A452" s="147"/>
      <c r="B452" s="45">
        <v>9</v>
      </c>
      <c r="C452" s="30">
        <v>417</v>
      </c>
      <c r="D452" s="2" t="s">
        <v>673</v>
      </c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5">
        <v>147</v>
      </c>
      <c r="R452" s="5">
        <v>73</v>
      </c>
      <c r="S452" s="5">
        <v>141</v>
      </c>
      <c r="T452" s="5">
        <v>30</v>
      </c>
      <c r="U452" s="5">
        <v>107</v>
      </c>
      <c r="V452" s="2">
        <v>72.790000000000006</v>
      </c>
      <c r="W452" s="2" t="s">
        <v>10</v>
      </c>
      <c r="X452" s="2"/>
      <c r="Y452" s="2" t="s">
        <v>13</v>
      </c>
      <c r="Z452" s="2"/>
      <c r="AA452" s="17">
        <f t="shared" si="75"/>
        <v>102.9</v>
      </c>
      <c r="AB452" s="5">
        <f t="shared" si="76"/>
        <v>103</v>
      </c>
      <c r="AC452" s="5">
        <f t="shared" si="77"/>
        <v>4</v>
      </c>
      <c r="AD452" s="5">
        <f t="shared" si="78"/>
        <v>800</v>
      </c>
    </row>
    <row r="453" spans="1:30">
      <c r="A453" s="147"/>
      <c r="B453" s="45">
        <v>10</v>
      </c>
      <c r="C453" s="30">
        <v>418</v>
      </c>
      <c r="D453" s="2" t="s">
        <v>674</v>
      </c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5">
        <v>532</v>
      </c>
      <c r="R453" s="5">
        <v>266</v>
      </c>
      <c r="S453" s="5">
        <v>538</v>
      </c>
      <c r="T453" s="5">
        <v>78</v>
      </c>
      <c r="U453" s="5">
        <v>458</v>
      </c>
      <c r="V453" s="2">
        <v>86.09</v>
      </c>
      <c r="W453" s="2" t="s">
        <v>10</v>
      </c>
      <c r="X453" s="2"/>
      <c r="Y453" s="2" t="s">
        <v>13</v>
      </c>
      <c r="Z453" s="2"/>
      <c r="AA453" s="17">
        <f t="shared" si="75"/>
        <v>372.4</v>
      </c>
      <c r="AB453" s="5">
        <f t="shared" si="76"/>
        <v>373</v>
      </c>
      <c r="AC453" s="5">
        <f t="shared" si="77"/>
        <v>85</v>
      </c>
      <c r="AD453" s="5">
        <f t="shared" si="78"/>
        <v>17000</v>
      </c>
    </row>
    <row r="454" spans="1:30">
      <c r="A454" s="147"/>
      <c r="B454" s="45">
        <v>11</v>
      </c>
      <c r="C454" s="30">
        <v>419</v>
      </c>
      <c r="D454" s="2" t="s">
        <v>675</v>
      </c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5">
        <v>206</v>
      </c>
      <c r="R454" s="5">
        <v>103</v>
      </c>
      <c r="S454" s="5">
        <v>146</v>
      </c>
      <c r="T454" s="5" t="s">
        <v>10</v>
      </c>
      <c r="U454" s="5">
        <v>146</v>
      </c>
      <c r="V454" s="2">
        <v>70.87</v>
      </c>
      <c r="W454" s="2" t="s">
        <v>10</v>
      </c>
      <c r="X454" s="2"/>
      <c r="Y454" s="2" t="s">
        <v>740</v>
      </c>
      <c r="Z454" s="2"/>
      <c r="AA454" s="17">
        <f t="shared" si="75"/>
        <v>144.19999999999999</v>
      </c>
      <c r="AB454" s="5">
        <f t="shared" si="76"/>
        <v>145</v>
      </c>
      <c r="AC454" s="5">
        <f t="shared" si="77"/>
        <v>1</v>
      </c>
      <c r="AD454" s="5">
        <f t="shared" si="78"/>
        <v>200</v>
      </c>
    </row>
    <row r="455" spans="1:30">
      <c r="A455" s="147"/>
      <c r="B455" s="45">
        <v>12</v>
      </c>
      <c r="C455" s="30">
        <v>420</v>
      </c>
      <c r="D455" s="2" t="s">
        <v>676</v>
      </c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5">
        <v>161</v>
      </c>
      <c r="R455" s="5">
        <v>80</v>
      </c>
      <c r="S455" s="5">
        <v>168</v>
      </c>
      <c r="T455" s="5">
        <v>9</v>
      </c>
      <c r="U455" s="5">
        <v>157</v>
      </c>
      <c r="V455" s="2">
        <v>97.52</v>
      </c>
      <c r="W455" s="2" t="s">
        <v>10</v>
      </c>
      <c r="X455" s="2"/>
      <c r="Y455" s="2" t="s">
        <v>13</v>
      </c>
      <c r="Z455" s="2"/>
      <c r="AA455" s="17">
        <f t="shared" si="75"/>
        <v>112.7</v>
      </c>
      <c r="AB455" s="5">
        <f t="shared" si="76"/>
        <v>113</v>
      </c>
      <c r="AC455" s="5">
        <f t="shared" si="77"/>
        <v>44</v>
      </c>
      <c r="AD455" s="5">
        <f t="shared" si="78"/>
        <v>8800</v>
      </c>
    </row>
    <row r="456" spans="1:30">
      <c r="A456" s="147"/>
      <c r="B456" s="45">
        <v>13</v>
      </c>
      <c r="C456" s="30">
        <v>421</v>
      </c>
      <c r="D456" s="2" t="s">
        <v>677</v>
      </c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5">
        <v>117</v>
      </c>
      <c r="R456" s="5">
        <v>58</v>
      </c>
      <c r="S456" s="5">
        <v>234</v>
      </c>
      <c r="T456" s="5">
        <v>99</v>
      </c>
      <c r="U456" s="5">
        <v>102</v>
      </c>
      <c r="V456" s="2">
        <v>87.18</v>
      </c>
      <c r="W456" s="2" t="s">
        <v>10</v>
      </c>
      <c r="X456" s="2"/>
      <c r="Y456" s="2" t="s">
        <v>741</v>
      </c>
      <c r="Z456" s="2"/>
      <c r="AA456" s="17">
        <f t="shared" si="75"/>
        <v>81.900000000000006</v>
      </c>
      <c r="AB456" s="5">
        <f t="shared" si="76"/>
        <v>82</v>
      </c>
      <c r="AC456" s="5">
        <f t="shared" si="77"/>
        <v>20</v>
      </c>
      <c r="AD456" s="5">
        <f t="shared" si="78"/>
        <v>4000</v>
      </c>
    </row>
    <row r="457" spans="1:30">
      <c r="A457" s="147"/>
      <c r="B457" s="45">
        <v>14</v>
      </c>
      <c r="C457" s="30">
        <v>422</v>
      </c>
      <c r="D457" s="2" t="s">
        <v>678</v>
      </c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5">
        <v>142</v>
      </c>
      <c r="R457" s="5">
        <v>71</v>
      </c>
      <c r="S457" s="5">
        <v>106</v>
      </c>
      <c r="T457" s="5" t="s">
        <v>10</v>
      </c>
      <c r="U457" s="5">
        <v>106</v>
      </c>
      <c r="V457" s="2">
        <v>74.650000000000006</v>
      </c>
      <c r="W457" s="2" t="s">
        <v>10</v>
      </c>
      <c r="X457" s="2"/>
      <c r="Y457" s="2" t="s">
        <v>742</v>
      </c>
      <c r="Z457" s="2"/>
      <c r="AA457" s="17">
        <f t="shared" si="75"/>
        <v>99.4</v>
      </c>
      <c r="AB457" s="5">
        <f t="shared" si="76"/>
        <v>100</v>
      </c>
      <c r="AC457" s="5">
        <f t="shared" si="77"/>
        <v>6</v>
      </c>
      <c r="AD457" s="5">
        <f t="shared" si="78"/>
        <v>1200</v>
      </c>
    </row>
    <row r="458" spans="1:30">
      <c r="A458" s="147"/>
      <c r="B458" s="45">
        <v>15</v>
      </c>
      <c r="C458" s="30">
        <v>423</v>
      </c>
      <c r="D458" s="2" t="s">
        <v>679</v>
      </c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5">
        <v>7072</v>
      </c>
      <c r="R458" s="5">
        <v>3536</v>
      </c>
      <c r="S458" s="5">
        <v>7108</v>
      </c>
      <c r="T458" s="5">
        <v>118</v>
      </c>
      <c r="U458" s="5">
        <v>6952</v>
      </c>
      <c r="V458" s="2">
        <v>98.3</v>
      </c>
      <c r="W458" s="2" t="s">
        <v>10</v>
      </c>
      <c r="X458" s="2"/>
      <c r="Y458" s="2" t="s">
        <v>743</v>
      </c>
      <c r="Z458" s="2"/>
      <c r="AA458" s="17">
        <f t="shared" si="75"/>
        <v>4950.3999999999996</v>
      </c>
      <c r="AB458" s="5">
        <f t="shared" si="76"/>
        <v>4951</v>
      </c>
      <c r="AC458" s="5">
        <f t="shared" si="77"/>
        <v>2001</v>
      </c>
      <c r="AD458" s="5">
        <f t="shared" si="78"/>
        <v>400200</v>
      </c>
    </row>
    <row r="459" spans="1:30">
      <c r="A459" s="147"/>
      <c r="B459" s="45">
        <v>16</v>
      </c>
      <c r="C459" s="30">
        <v>424</v>
      </c>
      <c r="D459" s="2" t="s">
        <v>680</v>
      </c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5">
        <v>1567</v>
      </c>
      <c r="R459" s="5">
        <v>783</v>
      </c>
      <c r="S459" s="5">
        <v>1564</v>
      </c>
      <c r="T459" s="5">
        <v>214</v>
      </c>
      <c r="U459" s="5">
        <v>1316</v>
      </c>
      <c r="V459" s="2">
        <v>83.98</v>
      </c>
      <c r="W459" s="2" t="s">
        <v>10</v>
      </c>
      <c r="X459" s="2"/>
      <c r="Y459" s="2" t="s">
        <v>13</v>
      </c>
      <c r="Z459" s="2"/>
      <c r="AA459" s="17">
        <f t="shared" si="75"/>
        <v>1096.9000000000001</v>
      </c>
      <c r="AB459" s="5">
        <f t="shared" si="76"/>
        <v>1097</v>
      </c>
      <c r="AC459" s="5">
        <f t="shared" si="77"/>
        <v>219</v>
      </c>
      <c r="AD459" s="5">
        <f t="shared" si="78"/>
        <v>43800</v>
      </c>
    </row>
    <row r="460" spans="1:30">
      <c r="A460" s="147"/>
      <c r="B460" s="45">
        <v>17</v>
      </c>
      <c r="C460" s="30">
        <v>425</v>
      </c>
      <c r="D460" s="2" t="s">
        <v>681</v>
      </c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5">
        <v>158</v>
      </c>
      <c r="R460" s="5">
        <v>79</v>
      </c>
      <c r="S460" s="5">
        <v>120</v>
      </c>
      <c r="T460" s="5">
        <v>1</v>
      </c>
      <c r="U460" s="5">
        <v>119</v>
      </c>
      <c r="V460" s="2">
        <v>75.319999999999993</v>
      </c>
      <c r="W460" s="2" t="s">
        <v>10</v>
      </c>
      <c r="X460" s="2"/>
      <c r="Y460" s="2" t="s">
        <v>744</v>
      </c>
      <c r="Z460" s="2"/>
      <c r="AA460" s="17">
        <f t="shared" si="75"/>
        <v>110.6</v>
      </c>
      <c r="AB460" s="5">
        <f t="shared" si="76"/>
        <v>111</v>
      </c>
      <c r="AC460" s="5">
        <f t="shared" si="77"/>
        <v>8</v>
      </c>
      <c r="AD460" s="5">
        <f t="shared" si="78"/>
        <v>1600</v>
      </c>
    </row>
    <row r="461" spans="1:30">
      <c r="A461" s="147"/>
      <c r="B461" s="45">
        <v>18</v>
      </c>
      <c r="C461" s="30">
        <v>426</v>
      </c>
      <c r="D461" s="2" t="s">
        <v>682</v>
      </c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5">
        <v>169</v>
      </c>
      <c r="R461" s="5">
        <v>84</v>
      </c>
      <c r="S461" s="5">
        <v>206</v>
      </c>
      <c r="T461" s="5">
        <v>31</v>
      </c>
      <c r="U461" s="5">
        <v>159</v>
      </c>
      <c r="V461" s="2">
        <v>94.08</v>
      </c>
      <c r="W461" s="2" t="s">
        <v>10</v>
      </c>
      <c r="X461" s="2"/>
      <c r="Y461" s="2" t="s">
        <v>13</v>
      </c>
      <c r="Z461" s="2"/>
      <c r="AA461" s="17">
        <f t="shared" si="75"/>
        <v>118.3</v>
      </c>
      <c r="AB461" s="5">
        <f t="shared" si="76"/>
        <v>119</v>
      </c>
      <c r="AC461" s="5">
        <f t="shared" si="77"/>
        <v>40</v>
      </c>
      <c r="AD461" s="5">
        <f t="shared" si="78"/>
        <v>8000</v>
      </c>
    </row>
    <row r="462" spans="1:30">
      <c r="A462" s="147"/>
      <c r="B462" s="45">
        <v>19</v>
      </c>
      <c r="C462" s="30">
        <v>427</v>
      </c>
      <c r="D462" s="2" t="s">
        <v>683</v>
      </c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5">
        <v>561</v>
      </c>
      <c r="R462" s="5">
        <v>280</v>
      </c>
      <c r="S462" s="5">
        <v>415</v>
      </c>
      <c r="T462" s="5">
        <v>5</v>
      </c>
      <c r="U462" s="5">
        <v>410</v>
      </c>
      <c r="V462" s="2">
        <v>73.08</v>
      </c>
      <c r="W462" s="2" t="s">
        <v>10</v>
      </c>
      <c r="X462" s="2"/>
      <c r="Y462" s="2" t="s">
        <v>745</v>
      </c>
      <c r="Z462" s="2"/>
      <c r="AA462" s="17">
        <f t="shared" si="75"/>
        <v>392.7</v>
      </c>
      <c r="AB462" s="5">
        <f t="shared" si="76"/>
        <v>393</v>
      </c>
      <c r="AC462" s="5">
        <f t="shared" si="77"/>
        <v>17</v>
      </c>
      <c r="AD462" s="5">
        <f t="shared" si="78"/>
        <v>3400</v>
      </c>
    </row>
    <row r="463" spans="1:30">
      <c r="A463" s="147"/>
      <c r="B463" s="45">
        <v>20</v>
      </c>
      <c r="C463" s="30">
        <v>428</v>
      </c>
      <c r="D463" s="2" t="s">
        <v>684</v>
      </c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5">
        <v>235</v>
      </c>
      <c r="R463" s="5">
        <v>117</v>
      </c>
      <c r="S463" s="5">
        <v>271</v>
      </c>
      <c r="T463" s="5">
        <v>42</v>
      </c>
      <c r="U463" s="5">
        <v>199</v>
      </c>
      <c r="V463" s="2">
        <v>84.68</v>
      </c>
      <c r="W463" s="2" t="s">
        <v>10</v>
      </c>
      <c r="X463" s="2"/>
      <c r="Y463" s="2" t="s">
        <v>13</v>
      </c>
      <c r="Z463" s="2"/>
      <c r="AA463" s="17">
        <f t="shared" si="75"/>
        <v>164.5</v>
      </c>
      <c r="AB463" s="5">
        <f t="shared" si="76"/>
        <v>165</v>
      </c>
      <c r="AC463" s="5">
        <f t="shared" si="77"/>
        <v>34</v>
      </c>
      <c r="AD463" s="5">
        <f t="shared" si="78"/>
        <v>6800</v>
      </c>
    </row>
    <row r="464" spans="1:30">
      <c r="A464" s="147"/>
      <c r="B464" s="45">
        <v>21</v>
      </c>
      <c r="C464" s="30">
        <v>429</v>
      </c>
      <c r="D464" s="2" t="s">
        <v>685</v>
      </c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5">
        <v>617</v>
      </c>
      <c r="R464" s="5">
        <v>308</v>
      </c>
      <c r="S464" s="5">
        <v>540</v>
      </c>
      <c r="T464" s="5" t="s">
        <v>10</v>
      </c>
      <c r="U464" s="5">
        <v>540</v>
      </c>
      <c r="V464" s="2">
        <v>87.52</v>
      </c>
      <c r="W464" s="2" t="s">
        <v>10</v>
      </c>
      <c r="X464" s="2"/>
      <c r="Y464" s="2" t="s">
        <v>746</v>
      </c>
      <c r="Z464" s="2"/>
      <c r="AA464" s="17">
        <f t="shared" si="75"/>
        <v>431.9</v>
      </c>
      <c r="AB464" s="5">
        <f t="shared" si="76"/>
        <v>432</v>
      </c>
      <c r="AC464" s="5">
        <f t="shared" si="77"/>
        <v>108</v>
      </c>
      <c r="AD464" s="5">
        <f t="shared" si="78"/>
        <v>21600</v>
      </c>
    </row>
    <row r="465" spans="1:30">
      <c r="A465" s="147"/>
      <c r="B465" s="45">
        <v>22</v>
      </c>
      <c r="C465" s="30">
        <v>430</v>
      </c>
      <c r="D465" s="2" t="s">
        <v>686</v>
      </c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5">
        <v>290</v>
      </c>
      <c r="R465" s="5">
        <v>145</v>
      </c>
      <c r="S465" s="5">
        <v>285</v>
      </c>
      <c r="T465" s="5" t="s">
        <v>10</v>
      </c>
      <c r="U465" s="5">
        <v>285</v>
      </c>
      <c r="V465" s="2">
        <v>98.28</v>
      </c>
      <c r="W465" s="2" t="s">
        <v>10</v>
      </c>
      <c r="X465" s="2"/>
      <c r="Y465" s="2" t="s">
        <v>13</v>
      </c>
      <c r="Z465" s="2"/>
      <c r="AA465" s="17">
        <f t="shared" si="75"/>
        <v>203</v>
      </c>
      <c r="AB465" s="5">
        <f t="shared" si="76"/>
        <v>203</v>
      </c>
      <c r="AC465" s="5">
        <f t="shared" si="77"/>
        <v>82</v>
      </c>
      <c r="AD465" s="5">
        <f t="shared" si="78"/>
        <v>16400</v>
      </c>
    </row>
    <row r="466" spans="1:30">
      <c r="A466" s="147"/>
      <c r="B466" s="45">
        <v>23</v>
      </c>
      <c r="C466" s="30">
        <v>431</v>
      </c>
      <c r="D466" s="2" t="s">
        <v>687</v>
      </c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5">
        <v>163</v>
      </c>
      <c r="R466" s="5">
        <v>81</v>
      </c>
      <c r="S466" s="5">
        <v>160</v>
      </c>
      <c r="T466" s="5">
        <v>27</v>
      </c>
      <c r="U466" s="5">
        <v>130</v>
      </c>
      <c r="V466" s="2">
        <v>79.75</v>
      </c>
      <c r="W466" s="2" t="s">
        <v>10</v>
      </c>
      <c r="X466" s="2"/>
      <c r="Y466" s="2" t="s">
        <v>747</v>
      </c>
      <c r="Z466" s="2"/>
      <c r="AA466" s="17">
        <f t="shared" si="75"/>
        <v>114.1</v>
      </c>
      <c r="AB466" s="5">
        <f t="shared" si="76"/>
        <v>115</v>
      </c>
      <c r="AC466" s="5">
        <f t="shared" si="77"/>
        <v>15</v>
      </c>
      <c r="AD466" s="5">
        <f t="shared" si="78"/>
        <v>3000</v>
      </c>
    </row>
    <row r="467" spans="1:30">
      <c r="A467" s="147"/>
      <c r="B467" s="45">
        <v>24</v>
      </c>
      <c r="C467" s="30">
        <v>432</v>
      </c>
      <c r="D467" s="2" t="s">
        <v>688</v>
      </c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5">
        <v>136</v>
      </c>
      <c r="R467" s="5">
        <v>68</v>
      </c>
      <c r="S467" s="5">
        <v>100</v>
      </c>
      <c r="T467" s="5" t="s">
        <v>10</v>
      </c>
      <c r="U467" s="5">
        <v>100</v>
      </c>
      <c r="V467" s="2">
        <v>73.53</v>
      </c>
      <c r="W467" s="2" t="s">
        <v>10</v>
      </c>
      <c r="X467" s="2"/>
      <c r="Y467" s="2" t="s">
        <v>748</v>
      </c>
      <c r="Z467" s="2"/>
      <c r="AA467" s="17">
        <f t="shared" si="75"/>
        <v>95.2</v>
      </c>
      <c r="AB467" s="5">
        <f t="shared" si="76"/>
        <v>96</v>
      </c>
      <c r="AC467" s="5">
        <f t="shared" si="77"/>
        <v>4</v>
      </c>
      <c r="AD467" s="5">
        <f t="shared" si="78"/>
        <v>800</v>
      </c>
    </row>
    <row r="468" spans="1:30">
      <c r="A468" s="147"/>
      <c r="B468" s="45">
        <v>25</v>
      </c>
      <c r="C468" s="30">
        <v>433</v>
      </c>
      <c r="D468" s="2" t="s">
        <v>689</v>
      </c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5">
        <v>295</v>
      </c>
      <c r="R468" s="5">
        <v>147</v>
      </c>
      <c r="S468" s="5">
        <v>250</v>
      </c>
      <c r="T468" s="5">
        <v>3</v>
      </c>
      <c r="U468" s="5">
        <v>247</v>
      </c>
      <c r="V468" s="2">
        <v>83.73</v>
      </c>
      <c r="W468" s="2" t="s">
        <v>10</v>
      </c>
      <c r="X468" s="2"/>
      <c r="Y468" s="2" t="s">
        <v>749</v>
      </c>
      <c r="Z468" s="2"/>
      <c r="AA468" s="17">
        <f t="shared" si="75"/>
        <v>206.5</v>
      </c>
      <c r="AB468" s="5">
        <f t="shared" si="76"/>
        <v>207</v>
      </c>
      <c r="AC468" s="5">
        <f t="shared" si="77"/>
        <v>40</v>
      </c>
      <c r="AD468" s="5">
        <f t="shared" si="78"/>
        <v>8000</v>
      </c>
    </row>
    <row r="469" spans="1:30">
      <c r="A469" s="147"/>
      <c r="B469" s="45">
        <v>26</v>
      </c>
      <c r="C469" s="30">
        <v>434</v>
      </c>
      <c r="D469" s="2" t="s">
        <v>690</v>
      </c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5">
        <v>168</v>
      </c>
      <c r="R469" s="5">
        <v>84</v>
      </c>
      <c r="S469" s="5">
        <v>144</v>
      </c>
      <c r="T469" s="5">
        <v>19</v>
      </c>
      <c r="U469" s="5">
        <v>125</v>
      </c>
      <c r="V469" s="2">
        <v>74.400000000000006</v>
      </c>
      <c r="W469" s="2" t="s">
        <v>10</v>
      </c>
      <c r="X469" s="2"/>
      <c r="Y469" s="2" t="s">
        <v>13</v>
      </c>
      <c r="Z469" s="2"/>
      <c r="AA469" s="17">
        <f t="shared" si="75"/>
        <v>117.6</v>
      </c>
      <c r="AB469" s="5">
        <f t="shared" si="76"/>
        <v>118</v>
      </c>
      <c r="AC469" s="5">
        <f t="shared" si="77"/>
        <v>7</v>
      </c>
      <c r="AD469" s="5">
        <f t="shared" si="78"/>
        <v>1400</v>
      </c>
    </row>
    <row r="470" spans="1:30">
      <c r="A470" s="147"/>
      <c r="B470" s="45">
        <v>27</v>
      </c>
      <c r="C470" s="30">
        <v>435</v>
      </c>
      <c r="D470" s="16" t="s">
        <v>691</v>
      </c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7">
        <v>506</v>
      </c>
      <c r="R470" s="27">
        <v>253</v>
      </c>
      <c r="S470" s="27">
        <v>446</v>
      </c>
      <c r="T470" s="27">
        <v>60</v>
      </c>
      <c r="U470" s="27">
        <v>361</v>
      </c>
      <c r="V470" s="16">
        <v>71.34</v>
      </c>
      <c r="W470" s="16" t="s">
        <v>10</v>
      </c>
      <c r="X470" s="16"/>
      <c r="Y470" s="16" t="s">
        <v>13</v>
      </c>
      <c r="Z470" s="16"/>
      <c r="AA470" s="17">
        <f t="shared" si="75"/>
        <v>354.2</v>
      </c>
      <c r="AB470" s="27">
        <f t="shared" si="76"/>
        <v>355</v>
      </c>
      <c r="AC470" s="27">
        <f t="shared" si="77"/>
        <v>6</v>
      </c>
      <c r="AD470" s="27">
        <f t="shared" si="78"/>
        <v>1200</v>
      </c>
    </row>
    <row r="471" spans="1:30">
      <c r="A471" s="147"/>
      <c r="B471" s="45">
        <v>28</v>
      </c>
      <c r="C471" s="30">
        <v>436</v>
      </c>
      <c r="D471" s="2" t="s">
        <v>692</v>
      </c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5">
        <v>1724</v>
      </c>
      <c r="R471" s="5">
        <v>862</v>
      </c>
      <c r="S471" s="5">
        <v>2396</v>
      </c>
      <c r="T471" s="5">
        <v>497</v>
      </c>
      <c r="U471" s="5">
        <v>1745</v>
      </c>
      <c r="V471" s="2">
        <v>101.22</v>
      </c>
      <c r="W471" s="2" t="s">
        <v>10</v>
      </c>
      <c r="X471" s="2"/>
      <c r="Y471" s="2" t="s">
        <v>750</v>
      </c>
      <c r="Z471" s="2"/>
      <c r="AA471" s="17">
        <f t="shared" si="75"/>
        <v>1206.8</v>
      </c>
      <c r="AB471" s="5">
        <f t="shared" si="76"/>
        <v>1207</v>
      </c>
      <c r="AC471" s="5">
        <f t="shared" si="77"/>
        <v>538</v>
      </c>
      <c r="AD471" s="5">
        <f t="shared" si="78"/>
        <v>107600</v>
      </c>
    </row>
    <row r="472" spans="1:30">
      <c r="A472" s="147"/>
      <c r="B472" s="45">
        <v>29</v>
      </c>
      <c r="C472" s="30">
        <v>437</v>
      </c>
      <c r="D472" s="16" t="s">
        <v>693</v>
      </c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7">
        <v>312</v>
      </c>
      <c r="R472" s="27">
        <v>156</v>
      </c>
      <c r="S472" s="27">
        <v>319</v>
      </c>
      <c r="T472" s="27">
        <v>60</v>
      </c>
      <c r="U472" s="27">
        <v>243</v>
      </c>
      <c r="V472" s="16">
        <v>77.88</v>
      </c>
      <c r="W472" s="16" t="s">
        <v>10</v>
      </c>
      <c r="X472" s="16"/>
      <c r="Y472" s="16" t="s">
        <v>751</v>
      </c>
      <c r="Z472" s="16"/>
      <c r="AA472" s="17">
        <f t="shared" si="75"/>
        <v>218.4</v>
      </c>
      <c r="AB472" s="5">
        <f t="shared" si="76"/>
        <v>219</v>
      </c>
      <c r="AC472" s="5">
        <f t="shared" si="77"/>
        <v>24</v>
      </c>
      <c r="AD472" s="5">
        <f t="shared" si="78"/>
        <v>4800</v>
      </c>
    </row>
    <row r="473" spans="1:30">
      <c r="A473" s="147"/>
      <c r="B473" s="45">
        <v>30</v>
      </c>
      <c r="C473" s="30">
        <v>438</v>
      </c>
      <c r="D473" s="2" t="s">
        <v>694</v>
      </c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5">
        <v>219</v>
      </c>
      <c r="R473" s="5">
        <v>109</v>
      </c>
      <c r="S473" s="2">
        <v>257</v>
      </c>
      <c r="T473" s="2">
        <v>43</v>
      </c>
      <c r="U473" s="5">
        <v>211</v>
      </c>
      <c r="V473" s="2">
        <v>96.35</v>
      </c>
      <c r="W473" s="2" t="s">
        <v>10</v>
      </c>
      <c r="X473" s="2"/>
      <c r="Y473" s="10" t="s">
        <v>752</v>
      </c>
      <c r="Z473" s="2"/>
      <c r="AA473" s="17">
        <f t="shared" si="75"/>
        <v>153.30000000000001</v>
      </c>
      <c r="AB473" s="5">
        <f t="shared" si="76"/>
        <v>154</v>
      </c>
      <c r="AC473" s="5">
        <f t="shared" si="77"/>
        <v>57</v>
      </c>
      <c r="AD473" s="5">
        <f t="shared" si="78"/>
        <v>11400</v>
      </c>
    </row>
    <row r="474" spans="1:30">
      <c r="A474" s="147"/>
      <c r="B474" s="45">
        <v>31</v>
      </c>
      <c r="C474" s="30">
        <v>439</v>
      </c>
      <c r="D474" s="2" t="s">
        <v>695</v>
      </c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5">
        <v>171</v>
      </c>
      <c r="R474" s="5">
        <v>85</v>
      </c>
      <c r="S474" s="2">
        <v>158</v>
      </c>
      <c r="T474" s="2">
        <v>15</v>
      </c>
      <c r="U474" s="5">
        <v>141</v>
      </c>
      <c r="V474" s="2">
        <v>82.46</v>
      </c>
      <c r="W474" s="2" t="s">
        <v>10</v>
      </c>
      <c r="X474" s="2"/>
      <c r="Y474" s="2" t="s">
        <v>753</v>
      </c>
      <c r="Z474" s="2"/>
      <c r="AA474" s="17">
        <f t="shared" si="75"/>
        <v>119.7</v>
      </c>
      <c r="AB474" s="5">
        <f t="shared" si="76"/>
        <v>120</v>
      </c>
      <c r="AC474" s="5">
        <f t="shared" si="77"/>
        <v>21</v>
      </c>
      <c r="AD474" s="5">
        <f t="shared" si="78"/>
        <v>4200</v>
      </c>
    </row>
    <row r="475" spans="1:30">
      <c r="A475" s="147"/>
      <c r="B475" s="45">
        <v>32</v>
      </c>
      <c r="C475" s="30">
        <v>440</v>
      </c>
      <c r="D475" s="2" t="s">
        <v>696</v>
      </c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5">
        <v>410</v>
      </c>
      <c r="R475" s="5">
        <v>205</v>
      </c>
      <c r="S475" s="2">
        <v>307</v>
      </c>
      <c r="T475" s="2">
        <v>8</v>
      </c>
      <c r="U475" s="5">
        <v>298</v>
      </c>
      <c r="V475" s="2">
        <v>72.680000000000007</v>
      </c>
      <c r="W475" s="2" t="s">
        <v>10</v>
      </c>
      <c r="X475" s="2"/>
      <c r="Y475" s="2" t="s">
        <v>754</v>
      </c>
      <c r="Z475" s="2"/>
      <c r="AA475" s="17">
        <f t="shared" si="75"/>
        <v>287</v>
      </c>
      <c r="AB475" s="5">
        <f t="shared" si="76"/>
        <v>287</v>
      </c>
      <c r="AC475" s="5">
        <f t="shared" si="77"/>
        <v>11</v>
      </c>
      <c r="AD475" s="5">
        <f t="shared" si="78"/>
        <v>2200</v>
      </c>
    </row>
    <row r="476" spans="1:30">
      <c r="A476" s="147"/>
      <c r="B476" s="45">
        <v>33</v>
      </c>
      <c r="C476" s="30">
        <v>441</v>
      </c>
      <c r="D476" s="2" t="s">
        <v>697</v>
      </c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5">
        <v>166</v>
      </c>
      <c r="R476" s="5">
        <v>83</v>
      </c>
      <c r="S476" s="2">
        <v>129</v>
      </c>
      <c r="T476" s="2">
        <v>10</v>
      </c>
      <c r="U476" s="5">
        <v>119</v>
      </c>
      <c r="V476" s="2">
        <v>71.69</v>
      </c>
      <c r="W476" s="2" t="s">
        <v>10</v>
      </c>
      <c r="X476" s="2"/>
      <c r="Y476" s="2" t="s">
        <v>13</v>
      </c>
      <c r="Z476" s="2"/>
      <c r="AA476" s="17">
        <f t="shared" si="75"/>
        <v>116.2</v>
      </c>
      <c r="AB476" s="5">
        <f t="shared" si="76"/>
        <v>117</v>
      </c>
      <c r="AC476" s="5">
        <f t="shared" si="77"/>
        <v>2</v>
      </c>
      <c r="AD476" s="5">
        <f t="shared" si="78"/>
        <v>400</v>
      </c>
    </row>
    <row r="477" spans="1:30">
      <c r="A477" s="147"/>
      <c r="B477" s="45">
        <v>34</v>
      </c>
      <c r="C477" s="30">
        <v>442</v>
      </c>
      <c r="D477" s="2" t="s">
        <v>698</v>
      </c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5">
        <v>244</v>
      </c>
      <c r="R477" s="5">
        <v>122</v>
      </c>
      <c r="S477" s="2">
        <v>301</v>
      </c>
      <c r="T477" s="2">
        <v>65</v>
      </c>
      <c r="U477" s="5">
        <v>192</v>
      </c>
      <c r="V477" s="2">
        <v>78.69</v>
      </c>
      <c r="W477" s="2" t="s">
        <v>10</v>
      </c>
      <c r="X477" s="2"/>
      <c r="Y477" s="2" t="s">
        <v>755</v>
      </c>
      <c r="Z477" s="2"/>
      <c r="AA477" s="17">
        <f t="shared" si="75"/>
        <v>170.8</v>
      </c>
      <c r="AB477" s="5">
        <f t="shared" si="76"/>
        <v>171</v>
      </c>
      <c r="AC477" s="5">
        <f t="shared" si="77"/>
        <v>21</v>
      </c>
      <c r="AD477" s="5">
        <f t="shared" si="78"/>
        <v>4200</v>
      </c>
    </row>
    <row r="478" spans="1:30">
      <c r="A478" s="147"/>
      <c r="B478" s="45">
        <v>35</v>
      </c>
      <c r="C478" s="30">
        <v>443</v>
      </c>
      <c r="D478" s="2" t="s">
        <v>699</v>
      </c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5">
        <v>268</v>
      </c>
      <c r="R478" s="5">
        <v>134</v>
      </c>
      <c r="S478" s="2">
        <v>210</v>
      </c>
      <c r="T478" s="2">
        <v>4</v>
      </c>
      <c r="U478" s="5">
        <v>206</v>
      </c>
      <c r="V478" s="2">
        <v>76.87</v>
      </c>
      <c r="W478" s="2" t="s">
        <v>10</v>
      </c>
      <c r="X478" s="2"/>
      <c r="Y478" s="2" t="s">
        <v>756</v>
      </c>
      <c r="Z478" s="2"/>
      <c r="AA478" s="17">
        <f t="shared" si="75"/>
        <v>187.6</v>
      </c>
      <c r="AB478" s="5">
        <f t="shared" si="76"/>
        <v>188</v>
      </c>
      <c r="AC478" s="5">
        <f t="shared" si="77"/>
        <v>18</v>
      </c>
      <c r="AD478" s="5">
        <f t="shared" si="78"/>
        <v>3600</v>
      </c>
    </row>
    <row r="479" spans="1:30">
      <c r="A479" s="147"/>
      <c r="B479" s="45">
        <v>36</v>
      </c>
      <c r="C479" s="30">
        <v>444</v>
      </c>
      <c r="D479" s="2" t="s">
        <v>700</v>
      </c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5">
        <v>302</v>
      </c>
      <c r="R479" s="5">
        <v>151</v>
      </c>
      <c r="S479" s="2">
        <v>259</v>
      </c>
      <c r="T479" s="2">
        <v>32</v>
      </c>
      <c r="U479" s="5">
        <v>224</v>
      </c>
      <c r="V479" s="2">
        <v>74.17</v>
      </c>
      <c r="W479" s="2" t="s">
        <v>10</v>
      </c>
      <c r="X479" s="2"/>
      <c r="Y479" s="2" t="s">
        <v>13</v>
      </c>
      <c r="Z479" s="2"/>
      <c r="AA479" s="17">
        <f t="shared" si="75"/>
        <v>211.4</v>
      </c>
      <c r="AB479" s="5">
        <f t="shared" si="76"/>
        <v>212</v>
      </c>
      <c r="AC479" s="5">
        <f t="shared" si="77"/>
        <v>12</v>
      </c>
      <c r="AD479" s="5">
        <f t="shared" si="78"/>
        <v>2400</v>
      </c>
    </row>
    <row r="480" spans="1:30">
      <c r="A480" s="147"/>
      <c r="B480" s="45">
        <v>37</v>
      </c>
      <c r="C480" s="30">
        <v>445</v>
      </c>
      <c r="D480" s="2" t="s">
        <v>701</v>
      </c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5">
        <v>108</v>
      </c>
      <c r="R480" s="5">
        <v>54</v>
      </c>
      <c r="S480" s="2">
        <v>104</v>
      </c>
      <c r="T480" s="2">
        <v>8</v>
      </c>
      <c r="U480" s="5">
        <v>95</v>
      </c>
      <c r="V480" s="2">
        <v>87.96</v>
      </c>
      <c r="W480" s="2" t="s">
        <v>10</v>
      </c>
      <c r="X480" s="2"/>
      <c r="Y480" s="2" t="s">
        <v>13</v>
      </c>
      <c r="Z480" s="2"/>
      <c r="AA480" s="17">
        <f t="shared" si="75"/>
        <v>75.599999999999994</v>
      </c>
      <c r="AB480" s="5">
        <f t="shared" si="76"/>
        <v>76</v>
      </c>
      <c r="AC480" s="5">
        <f t="shared" si="77"/>
        <v>19</v>
      </c>
      <c r="AD480" s="5">
        <f t="shared" si="78"/>
        <v>3800</v>
      </c>
    </row>
    <row r="481" spans="1:30">
      <c r="A481" s="147"/>
      <c r="B481" s="45">
        <v>38</v>
      </c>
      <c r="C481" s="30">
        <v>446</v>
      </c>
      <c r="D481" s="2" t="s">
        <v>702</v>
      </c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5">
        <v>286</v>
      </c>
      <c r="R481" s="5">
        <v>143</v>
      </c>
      <c r="S481" s="2">
        <v>291</v>
      </c>
      <c r="T481" s="2">
        <v>1</v>
      </c>
      <c r="U481" s="5">
        <v>290</v>
      </c>
      <c r="V481" s="2">
        <v>101.4</v>
      </c>
      <c r="W481" s="2" t="s">
        <v>10</v>
      </c>
      <c r="X481" s="2"/>
      <c r="Y481" s="2" t="s">
        <v>757</v>
      </c>
      <c r="Z481" s="2"/>
      <c r="AA481" s="17">
        <f t="shared" si="75"/>
        <v>200.2</v>
      </c>
      <c r="AB481" s="5">
        <f t="shared" si="76"/>
        <v>201</v>
      </c>
      <c r="AC481" s="5">
        <f t="shared" si="77"/>
        <v>89</v>
      </c>
      <c r="AD481" s="5">
        <f t="shared" si="78"/>
        <v>17800</v>
      </c>
    </row>
    <row r="482" spans="1:30">
      <c r="A482" s="147"/>
      <c r="B482" s="45">
        <v>39</v>
      </c>
      <c r="C482" s="30">
        <v>447</v>
      </c>
      <c r="D482" s="2" t="s">
        <v>703</v>
      </c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5">
        <v>316</v>
      </c>
      <c r="R482" s="5">
        <v>158</v>
      </c>
      <c r="S482" s="2">
        <v>702</v>
      </c>
      <c r="T482" s="2">
        <v>237</v>
      </c>
      <c r="U482" s="5">
        <v>304</v>
      </c>
      <c r="V482" s="2">
        <v>96.2</v>
      </c>
      <c r="W482" s="2" t="s">
        <v>10</v>
      </c>
      <c r="X482" s="2"/>
      <c r="Y482" s="2">
        <v>3803</v>
      </c>
      <c r="Z482" s="2"/>
      <c r="AA482" s="17">
        <f t="shared" si="75"/>
        <v>221.2</v>
      </c>
      <c r="AB482" s="5">
        <f t="shared" si="76"/>
        <v>222</v>
      </c>
      <c r="AC482" s="5">
        <f t="shared" si="77"/>
        <v>82</v>
      </c>
      <c r="AD482" s="5">
        <f t="shared" si="78"/>
        <v>16400</v>
      </c>
    </row>
    <row r="483" spans="1:30">
      <c r="A483" s="147"/>
      <c r="B483" s="45">
        <v>40</v>
      </c>
      <c r="C483" s="30">
        <v>448</v>
      </c>
      <c r="D483" s="2" t="s">
        <v>704</v>
      </c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5">
        <v>439</v>
      </c>
      <c r="R483" s="5">
        <v>219</v>
      </c>
      <c r="S483" s="2">
        <v>480</v>
      </c>
      <c r="T483" s="2" t="s">
        <v>10</v>
      </c>
      <c r="U483" s="5">
        <v>480</v>
      </c>
      <c r="V483" s="2">
        <v>109.34</v>
      </c>
      <c r="W483" s="2" t="s">
        <v>10</v>
      </c>
      <c r="X483" s="2"/>
      <c r="Y483" s="2" t="s">
        <v>13</v>
      </c>
      <c r="Z483" s="2"/>
      <c r="AA483" s="17">
        <f t="shared" si="75"/>
        <v>307.3</v>
      </c>
      <c r="AB483" s="5">
        <f t="shared" si="76"/>
        <v>308</v>
      </c>
      <c r="AC483" s="5">
        <f t="shared" si="77"/>
        <v>172</v>
      </c>
      <c r="AD483" s="5">
        <f t="shared" si="78"/>
        <v>34400</v>
      </c>
    </row>
    <row r="484" spans="1:30">
      <c r="A484" s="147"/>
      <c r="B484" s="45">
        <v>41</v>
      </c>
      <c r="C484" s="30">
        <v>449</v>
      </c>
      <c r="D484" s="2" t="s">
        <v>705</v>
      </c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5">
        <v>2592</v>
      </c>
      <c r="R484" s="5">
        <v>1296</v>
      </c>
      <c r="S484" s="2">
        <v>2200</v>
      </c>
      <c r="T484" s="2">
        <v>1</v>
      </c>
      <c r="U484" s="5">
        <v>2199</v>
      </c>
      <c r="V484" s="2">
        <v>84.84</v>
      </c>
      <c r="W484" s="2" t="s">
        <v>10</v>
      </c>
      <c r="X484" s="2"/>
      <c r="Y484" s="2" t="s">
        <v>13</v>
      </c>
      <c r="Z484" s="2"/>
      <c r="AA484" s="17">
        <f t="shared" si="75"/>
        <v>1814.4</v>
      </c>
      <c r="AB484" s="5">
        <f t="shared" si="76"/>
        <v>1815</v>
      </c>
      <c r="AC484" s="5">
        <f t="shared" si="77"/>
        <v>384</v>
      </c>
      <c r="AD484" s="5">
        <f t="shared" si="78"/>
        <v>76800</v>
      </c>
    </row>
    <row r="485" spans="1:30">
      <c r="A485" s="147"/>
      <c r="B485" s="45">
        <v>42</v>
      </c>
      <c r="C485" s="30">
        <v>450</v>
      </c>
      <c r="D485" s="2" t="s">
        <v>706</v>
      </c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5">
        <v>136</v>
      </c>
      <c r="R485" s="5">
        <v>68</v>
      </c>
      <c r="S485" s="2">
        <v>122</v>
      </c>
      <c r="T485" s="2">
        <v>5</v>
      </c>
      <c r="U485" s="5">
        <v>117</v>
      </c>
      <c r="V485" s="2">
        <v>86.03</v>
      </c>
      <c r="W485" s="2" t="s">
        <v>10</v>
      </c>
      <c r="X485" s="2"/>
      <c r="Y485" s="2" t="s">
        <v>758</v>
      </c>
      <c r="Z485" s="2"/>
      <c r="AA485" s="17">
        <f t="shared" si="75"/>
        <v>95.2</v>
      </c>
      <c r="AB485" s="5">
        <f t="shared" si="76"/>
        <v>96</v>
      </c>
      <c r="AC485" s="5">
        <f t="shared" si="77"/>
        <v>21</v>
      </c>
      <c r="AD485" s="5">
        <f t="shared" si="78"/>
        <v>4200</v>
      </c>
    </row>
    <row r="486" spans="1:30">
      <c r="A486" s="147"/>
      <c r="B486" s="45">
        <v>43</v>
      </c>
      <c r="C486" s="30">
        <v>451</v>
      </c>
      <c r="D486" s="2" t="s">
        <v>707</v>
      </c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5">
        <v>116</v>
      </c>
      <c r="R486" s="5">
        <v>58</v>
      </c>
      <c r="S486" s="2">
        <v>157</v>
      </c>
      <c r="T486" s="2">
        <v>39</v>
      </c>
      <c r="U486" s="5">
        <v>112</v>
      </c>
      <c r="V486" s="2">
        <v>96.55</v>
      </c>
      <c r="W486" s="2" t="s">
        <v>10</v>
      </c>
      <c r="X486" s="2"/>
      <c r="Y486" s="2" t="s">
        <v>759</v>
      </c>
      <c r="Z486" s="2"/>
      <c r="AA486" s="17">
        <f t="shared" si="75"/>
        <v>81.2</v>
      </c>
      <c r="AB486" s="5">
        <f t="shared" si="76"/>
        <v>82</v>
      </c>
      <c r="AC486" s="5">
        <f t="shared" si="77"/>
        <v>30</v>
      </c>
      <c r="AD486" s="5">
        <f t="shared" si="78"/>
        <v>6000</v>
      </c>
    </row>
    <row r="487" spans="1:30">
      <c r="A487" s="147"/>
      <c r="B487" s="45">
        <v>44</v>
      </c>
      <c r="C487" s="30">
        <v>452</v>
      </c>
      <c r="D487" s="2" t="s">
        <v>708</v>
      </c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5">
        <v>254</v>
      </c>
      <c r="R487" s="5">
        <v>127</v>
      </c>
      <c r="S487" s="2">
        <v>235</v>
      </c>
      <c r="T487" s="2">
        <v>7</v>
      </c>
      <c r="U487" s="5">
        <v>228</v>
      </c>
      <c r="V487" s="2">
        <v>89.76</v>
      </c>
      <c r="W487" s="2" t="s">
        <v>10</v>
      </c>
      <c r="X487" s="2"/>
      <c r="Y487" s="2" t="s">
        <v>13</v>
      </c>
      <c r="Z487" s="2"/>
      <c r="AA487" s="17">
        <f t="shared" si="75"/>
        <v>177.8</v>
      </c>
      <c r="AB487" s="5">
        <f t="shared" si="76"/>
        <v>178</v>
      </c>
      <c r="AC487" s="5">
        <f t="shared" si="77"/>
        <v>50</v>
      </c>
      <c r="AD487" s="5">
        <f t="shared" si="78"/>
        <v>10000</v>
      </c>
    </row>
    <row r="488" spans="1:30">
      <c r="A488" s="147"/>
      <c r="B488" s="45">
        <v>45</v>
      </c>
      <c r="C488" s="30">
        <v>453</v>
      </c>
      <c r="D488" s="2" t="s">
        <v>709</v>
      </c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5">
        <v>312</v>
      </c>
      <c r="R488" s="5">
        <v>156</v>
      </c>
      <c r="S488" s="2">
        <v>314</v>
      </c>
      <c r="T488" s="2">
        <v>23</v>
      </c>
      <c r="U488" s="5">
        <v>288</v>
      </c>
      <c r="V488" s="2">
        <v>92.31</v>
      </c>
      <c r="W488" s="2" t="s">
        <v>10</v>
      </c>
      <c r="X488" s="2"/>
      <c r="Y488" s="2" t="s">
        <v>760</v>
      </c>
      <c r="Z488" s="2"/>
      <c r="AA488" s="17">
        <f t="shared" si="75"/>
        <v>218.4</v>
      </c>
      <c r="AB488" s="5">
        <f t="shared" si="76"/>
        <v>219</v>
      </c>
      <c r="AC488" s="5">
        <f t="shared" si="77"/>
        <v>69</v>
      </c>
      <c r="AD488" s="5">
        <f t="shared" si="78"/>
        <v>13800</v>
      </c>
    </row>
    <row r="489" spans="1:30">
      <c r="A489" s="147"/>
      <c r="B489" s="45">
        <v>46</v>
      </c>
      <c r="C489" s="30">
        <v>454</v>
      </c>
      <c r="D489" s="2" t="s">
        <v>710</v>
      </c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5">
        <v>132</v>
      </c>
      <c r="R489" s="5">
        <v>66</v>
      </c>
      <c r="S489" s="2">
        <v>102</v>
      </c>
      <c r="T489" s="2">
        <v>2</v>
      </c>
      <c r="U489" s="5">
        <v>100</v>
      </c>
      <c r="V489" s="2">
        <v>75.760000000000005</v>
      </c>
      <c r="W489" s="2" t="s">
        <v>10</v>
      </c>
      <c r="X489" s="2"/>
      <c r="Y489" s="2" t="s">
        <v>761</v>
      </c>
      <c r="Z489" s="2"/>
      <c r="AA489" s="17">
        <f t="shared" si="75"/>
        <v>92.4</v>
      </c>
      <c r="AB489" s="5">
        <f t="shared" si="76"/>
        <v>93</v>
      </c>
      <c r="AC489" s="5">
        <f t="shared" si="77"/>
        <v>7</v>
      </c>
      <c r="AD489" s="5">
        <f t="shared" si="78"/>
        <v>1400</v>
      </c>
    </row>
    <row r="490" spans="1:30">
      <c r="A490" s="147"/>
      <c r="B490" s="45">
        <v>47</v>
      </c>
      <c r="C490" s="30">
        <v>455</v>
      </c>
      <c r="D490" s="2" t="s">
        <v>711</v>
      </c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5">
        <v>214</v>
      </c>
      <c r="R490" s="5">
        <v>107</v>
      </c>
      <c r="S490" s="2">
        <v>177</v>
      </c>
      <c r="T490" s="2">
        <v>17</v>
      </c>
      <c r="U490" s="5">
        <v>160</v>
      </c>
      <c r="V490" s="2">
        <v>74.77</v>
      </c>
      <c r="W490" s="2" t="s">
        <v>10</v>
      </c>
      <c r="X490" s="2"/>
      <c r="Y490" s="2" t="s">
        <v>13</v>
      </c>
      <c r="Z490" s="2"/>
      <c r="AA490" s="17">
        <f t="shared" si="75"/>
        <v>149.80000000000001</v>
      </c>
      <c r="AB490" s="5">
        <f t="shared" si="76"/>
        <v>150</v>
      </c>
      <c r="AC490" s="5">
        <f t="shared" si="77"/>
        <v>10</v>
      </c>
      <c r="AD490" s="5">
        <f t="shared" si="78"/>
        <v>2000</v>
      </c>
    </row>
    <row r="491" spans="1:30">
      <c r="A491" s="147"/>
      <c r="B491" s="45">
        <v>48</v>
      </c>
      <c r="C491" s="30">
        <v>456</v>
      </c>
      <c r="D491" s="2" t="s">
        <v>712</v>
      </c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5">
        <v>220</v>
      </c>
      <c r="R491" s="5">
        <v>110</v>
      </c>
      <c r="S491" s="2">
        <v>209</v>
      </c>
      <c r="T491" s="2">
        <v>2</v>
      </c>
      <c r="U491" s="5">
        <v>207</v>
      </c>
      <c r="V491" s="2">
        <v>94.09</v>
      </c>
      <c r="W491" s="2" t="s">
        <v>10</v>
      </c>
      <c r="X491" s="2"/>
      <c r="Y491" s="2" t="s">
        <v>762</v>
      </c>
      <c r="Z491" s="2"/>
      <c r="AA491" s="17">
        <f t="shared" si="75"/>
        <v>154</v>
      </c>
      <c r="AB491" s="5">
        <f t="shared" si="76"/>
        <v>154</v>
      </c>
      <c r="AC491" s="5">
        <f t="shared" si="77"/>
        <v>53</v>
      </c>
      <c r="AD491" s="5">
        <f t="shared" si="78"/>
        <v>10600</v>
      </c>
    </row>
    <row r="492" spans="1:30">
      <c r="A492" s="147"/>
      <c r="B492" s="45">
        <v>49</v>
      </c>
      <c r="C492" s="30">
        <v>457</v>
      </c>
      <c r="D492" s="2" t="s">
        <v>713</v>
      </c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5">
        <v>558</v>
      </c>
      <c r="R492" s="5">
        <v>279</v>
      </c>
      <c r="S492" s="2">
        <v>457</v>
      </c>
      <c r="T492" s="2">
        <v>7</v>
      </c>
      <c r="U492" s="5">
        <v>450</v>
      </c>
      <c r="V492" s="2">
        <v>80.650000000000006</v>
      </c>
      <c r="W492" s="2" t="s">
        <v>10</v>
      </c>
      <c r="X492" s="2"/>
      <c r="Y492" s="2" t="s">
        <v>763</v>
      </c>
      <c r="Z492" s="2"/>
      <c r="AA492" s="17">
        <f t="shared" si="75"/>
        <v>390.6</v>
      </c>
      <c r="AB492" s="5">
        <f t="shared" si="76"/>
        <v>391</v>
      </c>
      <c r="AC492" s="5">
        <f t="shared" si="77"/>
        <v>59</v>
      </c>
      <c r="AD492" s="5">
        <f t="shared" si="78"/>
        <v>11800</v>
      </c>
    </row>
    <row r="493" spans="1:30">
      <c r="A493" s="147"/>
      <c r="B493" s="45">
        <v>50</v>
      </c>
      <c r="C493" s="30">
        <v>458</v>
      </c>
      <c r="D493" s="2" t="s">
        <v>714</v>
      </c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5">
        <v>119</v>
      </c>
      <c r="R493" s="5">
        <v>59</v>
      </c>
      <c r="S493" s="2">
        <v>100</v>
      </c>
      <c r="T493" s="2" t="s">
        <v>10</v>
      </c>
      <c r="U493" s="5">
        <v>100</v>
      </c>
      <c r="V493" s="2">
        <v>84.03</v>
      </c>
      <c r="W493" s="2" t="s">
        <v>10</v>
      </c>
      <c r="X493" s="2"/>
      <c r="Y493" s="2" t="s">
        <v>13</v>
      </c>
      <c r="Z493" s="2"/>
      <c r="AA493" s="17">
        <f t="shared" si="75"/>
        <v>83.3</v>
      </c>
      <c r="AB493" s="5">
        <f t="shared" si="76"/>
        <v>84</v>
      </c>
      <c r="AC493" s="5">
        <f t="shared" si="77"/>
        <v>16</v>
      </c>
      <c r="AD493" s="5">
        <f t="shared" si="78"/>
        <v>3200</v>
      </c>
    </row>
    <row r="494" spans="1:30">
      <c r="A494" s="147"/>
      <c r="B494" s="45">
        <v>51</v>
      </c>
      <c r="C494" s="30">
        <v>459</v>
      </c>
      <c r="D494" s="2" t="s">
        <v>715</v>
      </c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5">
        <v>131</v>
      </c>
      <c r="R494" s="5">
        <v>65</v>
      </c>
      <c r="S494" s="2">
        <v>93</v>
      </c>
      <c r="T494" s="2" t="s">
        <v>10</v>
      </c>
      <c r="U494" s="5">
        <v>93</v>
      </c>
      <c r="V494" s="2">
        <v>70.989999999999995</v>
      </c>
      <c r="W494" s="2" t="s">
        <v>10</v>
      </c>
      <c r="X494" s="2"/>
      <c r="Y494" s="2" t="s">
        <v>13</v>
      </c>
      <c r="Z494" s="2"/>
      <c r="AA494" s="17">
        <f t="shared" si="75"/>
        <v>91.7</v>
      </c>
      <c r="AB494" s="5">
        <f t="shared" si="76"/>
        <v>92</v>
      </c>
      <c r="AC494" s="5">
        <f t="shared" si="77"/>
        <v>1</v>
      </c>
      <c r="AD494" s="5">
        <f t="shared" si="78"/>
        <v>200</v>
      </c>
    </row>
    <row r="495" spans="1:30">
      <c r="A495" s="147"/>
      <c r="B495" s="45">
        <v>52</v>
      </c>
      <c r="C495" s="30">
        <v>460</v>
      </c>
      <c r="D495" s="2" t="s">
        <v>716</v>
      </c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5">
        <v>157</v>
      </c>
      <c r="R495" s="5">
        <v>78</v>
      </c>
      <c r="S495" s="2">
        <v>151</v>
      </c>
      <c r="T495" s="2">
        <v>19</v>
      </c>
      <c r="U495" s="5">
        <v>132</v>
      </c>
      <c r="V495" s="2">
        <v>84.08</v>
      </c>
      <c r="W495" s="2" t="s">
        <v>10</v>
      </c>
      <c r="X495" s="2"/>
      <c r="Y495" s="2" t="s">
        <v>764</v>
      </c>
      <c r="Z495" s="2"/>
      <c r="AA495" s="17">
        <f t="shared" si="75"/>
        <v>109.9</v>
      </c>
      <c r="AB495" s="5">
        <f t="shared" si="76"/>
        <v>110</v>
      </c>
      <c r="AC495" s="5">
        <f t="shared" si="77"/>
        <v>22</v>
      </c>
      <c r="AD495" s="5">
        <f t="shared" si="78"/>
        <v>4400</v>
      </c>
    </row>
    <row r="496" spans="1:30">
      <c r="A496" s="147"/>
      <c r="B496" s="45">
        <v>53</v>
      </c>
      <c r="C496" s="30">
        <v>461</v>
      </c>
      <c r="D496" s="2" t="s">
        <v>717</v>
      </c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5">
        <v>297</v>
      </c>
      <c r="R496" s="5">
        <v>148</v>
      </c>
      <c r="S496" s="2">
        <v>262</v>
      </c>
      <c r="T496" s="2">
        <v>30</v>
      </c>
      <c r="U496" s="5">
        <v>220</v>
      </c>
      <c r="V496" s="2">
        <v>74.069999999999993</v>
      </c>
      <c r="W496" s="2" t="s">
        <v>10</v>
      </c>
      <c r="X496" s="2"/>
      <c r="Y496" s="2" t="s">
        <v>13</v>
      </c>
      <c r="Z496" s="2"/>
      <c r="AA496" s="17">
        <f t="shared" si="75"/>
        <v>207.9</v>
      </c>
      <c r="AB496" s="5">
        <f t="shared" si="76"/>
        <v>208</v>
      </c>
      <c r="AC496" s="5">
        <f t="shared" si="77"/>
        <v>12</v>
      </c>
      <c r="AD496" s="5">
        <f t="shared" si="78"/>
        <v>2400</v>
      </c>
    </row>
    <row r="497" spans="1:30">
      <c r="A497" s="147"/>
      <c r="B497" s="45">
        <v>54</v>
      </c>
      <c r="C497" s="30">
        <v>462</v>
      </c>
      <c r="D497" s="2" t="s">
        <v>718</v>
      </c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5">
        <v>1071</v>
      </c>
      <c r="R497" s="5">
        <v>535</v>
      </c>
      <c r="S497" s="2">
        <v>1322</v>
      </c>
      <c r="T497" s="2">
        <v>16</v>
      </c>
      <c r="U497" s="5">
        <v>1306</v>
      </c>
      <c r="V497" s="2">
        <v>121.94</v>
      </c>
      <c r="W497" s="2" t="s">
        <v>10</v>
      </c>
      <c r="X497" s="2"/>
      <c r="Y497" s="2" t="s">
        <v>13</v>
      </c>
      <c r="Z497" s="2"/>
      <c r="AA497" s="17">
        <f t="shared" si="75"/>
        <v>749.7</v>
      </c>
      <c r="AB497" s="5">
        <f t="shared" si="76"/>
        <v>750</v>
      </c>
      <c r="AC497" s="5">
        <f t="shared" si="77"/>
        <v>556</v>
      </c>
      <c r="AD497" s="5">
        <f t="shared" si="78"/>
        <v>111200</v>
      </c>
    </row>
    <row r="498" spans="1:30">
      <c r="A498" s="147"/>
      <c r="B498" s="45">
        <v>55</v>
      </c>
      <c r="C498" s="30">
        <v>463</v>
      </c>
      <c r="D498" s="2" t="s">
        <v>719</v>
      </c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5">
        <v>134</v>
      </c>
      <c r="R498" s="5">
        <v>67</v>
      </c>
      <c r="S498" s="2">
        <v>100</v>
      </c>
      <c r="T498" s="2" t="s">
        <v>10</v>
      </c>
      <c r="U498" s="5">
        <v>100</v>
      </c>
      <c r="V498" s="2">
        <v>74.63</v>
      </c>
      <c r="W498" s="2" t="s">
        <v>10</v>
      </c>
      <c r="X498" s="2"/>
      <c r="Y498" s="2" t="s">
        <v>765</v>
      </c>
      <c r="Z498" s="2"/>
      <c r="AA498" s="17">
        <f t="shared" si="75"/>
        <v>93.8</v>
      </c>
      <c r="AB498" s="5">
        <f t="shared" si="76"/>
        <v>94</v>
      </c>
      <c r="AC498" s="5">
        <f t="shared" si="77"/>
        <v>6</v>
      </c>
      <c r="AD498" s="5">
        <f t="shared" si="78"/>
        <v>1200</v>
      </c>
    </row>
    <row r="499" spans="1:30">
      <c r="A499" s="147"/>
      <c r="B499" s="45">
        <v>56</v>
      </c>
      <c r="C499" s="30">
        <v>464</v>
      </c>
      <c r="D499" s="2" t="s">
        <v>720</v>
      </c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5">
        <v>124</v>
      </c>
      <c r="R499" s="5">
        <v>62</v>
      </c>
      <c r="S499" s="2">
        <v>143</v>
      </c>
      <c r="T499" s="2" t="s">
        <v>10</v>
      </c>
      <c r="U499" s="5">
        <v>143</v>
      </c>
      <c r="V499" s="2">
        <v>115.32</v>
      </c>
      <c r="W499" s="2" t="s">
        <v>10</v>
      </c>
      <c r="X499" s="2"/>
      <c r="Y499" s="2" t="s">
        <v>766</v>
      </c>
      <c r="Z499" s="2"/>
      <c r="AA499" s="17">
        <f t="shared" si="75"/>
        <v>86.8</v>
      </c>
      <c r="AB499" s="5">
        <f t="shared" si="76"/>
        <v>87</v>
      </c>
      <c r="AC499" s="5">
        <f t="shared" si="77"/>
        <v>56</v>
      </c>
      <c r="AD499" s="5">
        <f t="shared" si="78"/>
        <v>11200</v>
      </c>
    </row>
    <row r="500" spans="1:30">
      <c r="A500" s="147"/>
      <c r="B500" s="45">
        <v>57</v>
      </c>
      <c r="C500" s="30">
        <v>465</v>
      </c>
      <c r="D500" s="2" t="s">
        <v>721</v>
      </c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5">
        <v>176</v>
      </c>
      <c r="R500" s="5">
        <v>88</v>
      </c>
      <c r="S500" s="2">
        <v>296</v>
      </c>
      <c r="T500" s="2">
        <v>80</v>
      </c>
      <c r="U500" s="5">
        <v>216</v>
      </c>
      <c r="V500" s="2">
        <v>122.73</v>
      </c>
      <c r="W500" s="2" t="s">
        <v>10</v>
      </c>
      <c r="X500" s="2"/>
      <c r="Y500" s="2" t="s">
        <v>13</v>
      </c>
      <c r="Z500" s="2"/>
      <c r="AA500" s="17">
        <f t="shared" si="75"/>
        <v>123.2</v>
      </c>
      <c r="AB500" s="5">
        <f t="shared" si="76"/>
        <v>124</v>
      </c>
      <c r="AC500" s="5">
        <f t="shared" si="77"/>
        <v>92</v>
      </c>
      <c r="AD500" s="5">
        <f t="shared" si="78"/>
        <v>18400</v>
      </c>
    </row>
    <row r="501" spans="1:30">
      <c r="A501" s="147"/>
      <c r="B501" s="45">
        <v>58</v>
      </c>
      <c r="C501" s="30">
        <v>466</v>
      </c>
      <c r="D501" s="2" t="s">
        <v>722</v>
      </c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5">
        <v>356</v>
      </c>
      <c r="R501" s="5">
        <v>178</v>
      </c>
      <c r="S501" s="2">
        <v>448</v>
      </c>
      <c r="T501" s="2">
        <v>76</v>
      </c>
      <c r="U501" s="5">
        <v>337</v>
      </c>
      <c r="V501" s="2">
        <v>94.66</v>
      </c>
      <c r="W501" s="2" t="s">
        <v>10</v>
      </c>
      <c r="X501" s="2"/>
      <c r="Y501" s="2" t="s">
        <v>767</v>
      </c>
      <c r="Z501" s="2"/>
      <c r="AA501" s="17">
        <f t="shared" si="75"/>
        <v>249.2</v>
      </c>
      <c r="AB501" s="5">
        <f t="shared" si="76"/>
        <v>250</v>
      </c>
      <c r="AC501" s="5">
        <f t="shared" si="77"/>
        <v>87</v>
      </c>
      <c r="AD501" s="5">
        <f t="shared" si="78"/>
        <v>17400</v>
      </c>
    </row>
    <row r="502" spans="1:30">
      <c r="A502" s="147"/>
      <c r="B502" s="45">
        <v>59</v>
      </c>
      <c r="C502" s="30">
        <v>467</v>
      </c>
      <c r="D502" s="2" t="s">
        <v>723</v>
      </c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5">
        <v>111</v>
      </c>
      <c r="R502" s="5">
        <v>55</v>
      </c>
      <c r="S502" s="2">
        <v>100</v>
      </c>
      <c r="T502" s="2" t="s">
        <v>10</v>
      </c>
      <c r="U502" s="5">
        <v>100</v>
      </c>
      <c r="V502" s="2">
        <v>90.09</v>
      </c>
      <c r="W502" s="2" t="s">
        <v>10</v>
      </c>
      <c r="X502" s="2"/>
      <c r="Y502" s="2" t="s">
        <v>768</v>
      </c>
      <c r="Z502" s="2"/>
      <c r="AA502" s="17">
        <f t="shared" si="75"/>
        <v>77.7</v>
      </c>
      <c r="AB502" s="5">
        <f t="shared" si="76"/>
        <v>78</v>
      </c>
      <c r="AC502" s="5">
        <f t="shared" si="77"/>
        <v>22</v>
      </c>
      <c r="AD502" s="5">
        <f t="shared" si="78"/>
        <v>4400</v>
      </c>
    </row>
    <row r="503" spans="1:30">
      <c r="A503" s="147"/>
      <c r="B503" s="45">
        <v>60</v>
      </c>
      <c r="C503" s="30">
        <v>468</v>
      </c>
      <c r="D503" s="2" t="s">
        <v>724</v>
      </c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5">
        <v>223</v>
      </c>
      <c r="R503" s="5">
        <v>111</v>
      </c>
      <c r="S503" s="2">
        <v>395</v>
      </c>
      <c r="T503" s="2">
        <v>91</v>
      </c>
      <c r="U503" s="5">
        <v>257</v>
      </c>
      <c r="V503" s="2">
        <v>115.25</v>
      </c>
      <c r="W503" s="2" t="s">
        <v>10</v>
      </c>
      <c r="X503" s="2"/>
      <c r="Y503" s="2" t="s">
        <v>769</v>
      </c>
      <c r="Z503" s="2"/>
      <c r="AA503" s="17">
        <f t="shared" si="75"/>
        <v>156.1</v>
      </c>
      <c r="AB503" s="5">
        <f t="shared" si="76"/>
        <v>157</v>
      </c>
      <c r="AC503" s="5">
        <f t="shared" si="77"/>
        <v>100</v>
      </c>
      <c r="AD503" s="5">
        <f t="shared" si="78"/>
        <v>20000</v>
      </c>
    </row>
    <row r="504" spans="1:30">
      <c r="A504" s="147"/>
      <c r="B504" s="45">
        <v>61</v>
      </c>
      <c r="C504" s="30">
        <v>469</v>
      </c>
      <c r="D504" s="2" t="s">
        <v>725</v>
      </c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5">
        <v>882</v>
      </c>
      <c r="R504" s="5">
        <v>441</v>
      </c>
      <c r="S504" s="2">
        <v>830</v>
      </c>
      <c r="T504" s="2">
        <v>63</v>
      </c>
      <c r="U504" s="5">
        <v>761</v>
      </c>
      <c r="V504" s="2">
        <v>86.28</v>
      </c>
      <c r="W504" s="2" t="s">
        <v>10</v>
      </c>
      <c r="X504" s="2"/>
      <c r="Y504" s="2" t="s">
        <v>770</v>
      </c>
      <c r="Z504" s="2"/>
      <c r="AA504" s="17">
        <f t="shared" si="75"/>
        <v>617.4</v>
      </c>
      <c r="AB504" s="5">
        <f t="shared" si="76"/>
        <v>618</v>
      </c>
      <c r="AC504" s="5">
        <f t="shared" si="77"/>
        <v>143</v>
      </c>
      <c r="AD504" s="5">
        <f t="shared" si="78"/>
        <v>28600</v>
      </c>
    </row>
    <row r="505" spans="1:30">
      <c r="A505" s="147"/>
      <c r="B505" s="45">
        <v>62</v>
      </c>
      <c r="C505" s="30">
        <v>470</v>
      </c>
      <c r="D505" s="2" t="s">
        <v>726</v>
      </c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5">
        <v>314</v>
      </c>
      <c r="R505" s="5">
        <v>157</v>
      </c>
      <c r="S505" s="2">
        <v>364</v>
      </c>
      <c r="T505" s="2">
        <v>7</v>
      </c>
      <c r="U505" s="5">
        <v>356</v>
      </c>
      <c r="V505" s="2">
        <v>113.38</v>
      </c>
      <c r="W505" s="2" t="s">
        <v>10</v>
      </c>
      <c r="X505" s="2"/>
      <c r="Y505" s="2" t="s">
        <v>13</v>
      </c>
      <c r="Z505" s="2"/>
      <c r="AA505" s="17">
        <f t="shared" si="75"/>
        <v>219.8</v>
      </c>
      <c r="AB505" s="5">
        <f t="shared" si="76"/>
        <v>220</v>
      </c>
      <c r="AC505" s="5">
        <f t="shared" si="77"/>
        <v>136</v>
      </c>
      <c r="AD505" s="5">
        <f t="shared" si="78"/>
        <v>27200</v>
      </c>
    </row>
    <row r="506" spans="1:30">
      <c r="A506" s="147"/>
      <c r="B506" s="45">
        <v>63</v>
      </c>
      <c r="C506" s="30">
        <v>471</v>
      </c>
      <c r="D506" s="2" t="s">
        <v>727</v>
      </c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5">
        <v>203</v>
      </c>
      <c r="R506" s="5">
        <v>101</v>
      </c>
      <c r="S506" s="2">
        <v>182</v>
      </c>
      <c r="T506" s="2">
        <v>5</v>
      </c>
      <c r="U506" s="5">
        <v>176</v>
      </c>
      <c r="V506" s="2">
        <v>86.7</v>
      </c>
      <c r="W506" s="2" t="s">
        <v>10</v>
      </c>
      <c r="X506" s="2"/>
      <c r="Y506" s="2" t="s">
        <v>771</v>
      </c>
      <c r="Z506" s="2"/>
      <c r="AA506" s="17">
        <f t="shared" si="75"/>
        <v>142.1</v>
      </c>
      <c r="AB506" s="5">
        <f t="shared" si="76"/>
        <v>143</v>
      </c>
      <c r="AC506" s="5">
        <f t="shared" si="77"/>
        <v>33</v>
      </c>
      <c r="AD506" s="5">
        <f t="shared" si="78"/>
        <v>6600</v>
      </c>
    </row>
    <row r="507" spans="1:30">
      <c r="A507" s="147"/>
      <c r="B507" s="45">
        <v>64</v>
      </c>
      <c r="C507" s="30">
        <v>472</v>
      </c>
      <c r="D507" s="2" t="s">
        <v>728</v>
      </c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5">
        <v>116</v>
      </c>
      <c r="R507" s="5">
        <v>58</v>
      </c>
      <c r="S507" s="2">
        <v>113</v>
      </c>
      <c r="T507" s="2" t="s">
        <v>10</v>
      </c>
      <c r="U507" s="5">
        <v>113</v>
      </c>
      <c r="V507" s="2">
        <v>97.41</v>
      </c>
      <c r="W507" s="2" t="s">
        <v>10</v>
      </c>
      <c r="X507" s="2"/>
      <c r="Y507" s="2" t="s">
        <v>772</v>
      </c>
      <c r="Z507" s="2"/>
      <c r="AA507" s="17">
        <f t="shared" si="75"/>
        <v>81.2</v>
      </c>
      <c r="AB507" s="5">
        <f t="shared" si="76"/>
        <v>82</v>
      </c>
      <c r="AC507" s="5">
        <f t="shared" si="77"/>
        <v>31</v>
      </c>
      <c r="AD507" s="5">
        <f t="shared" si="78"/>
        <v>6200</v>
      </c>
    </row>
    <row r="508" spans="1:30">
      <c r="A508" s="147"/>
      <c r="B508" s="45">
        <v>65</v>
      </c>
      <c r="C508" s="30">
        <v>473</v>
      </c>
      <c r="D508" s="2" t="s">
        <v>729</v>
      </c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5">
        <v>16240</v>
      </c>
      <c r="R508" s="5">
        <v>8120</v>
      </c>
      <c r="S508" s="2">
        <v>23866</v>
      </c>
      <c r="T508" s="2">
        <v>6383</v>
      </c>
      <c r="U508" s="5">
        <v>11489</v>
      </c>
      <c r="V508" s="2">
        <v>70.75</v>
      </c>
      <c r="W508" s="2" t="s">
        <v>10</v>
      </c>
      <c r="X508" s="2"/>
      <c r="Y508" s="2" t="s">
        <v>773</v>
      </c>
      <c r="Z508" s="2"/>
      <c r="AA508" s="17">
        <f t="shared" ref="AA508:AA514" si="79">Q508*70/100</f>
        <v>11368</v>
      </c>
      <c r="AB508" s="5">
        <f t="shared" si="76"/>
        <v>11368</v>
      </c>
      <c r="AC508" s="5">
        <f t="shared" si="77"/>
        <v>121</v>
      </c>
      <c r="AD508" s="5">
        <f t="shared" si="78"/>
        <v>24200</v>
      </c>
    </row>
    <row r="509" spans="1:30">
      <c r="A509" s="147"/>
      <c r="B509" s="45">
        <v>66</v>
      </c>
      <c r="C509" s="30">
        <v>474</v>
      </c>
      <c r="D509" s="2" t="s">
        <v>730</v>
      </c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5">
        <v>518</v>
      </c>
      <c r="R509" s="5">
        <v>259</v>
      </c>
      <c r="S509" s="2">
        <v>380</v>
      </c>
      <c r="T509" s="2">
        <v>6</v>
      </c>
      <c r="U509" s="5">
        <v>374</v>
      </c>
      <c r="V509" s="2">
        <v>72.2</v>
      </c>
      <c r="W509" s="2" t="s">
        <v>10</v>
      </c>
      <c r="X509" s="2"/>
      <c r="Y509" s="2" t="s">
        <v>774</v>
      </c>
      <c r="Z509" s="2"/>
      <c r="AA509" s="17">
        <f t="shared" si="79"/>
        <v>362.6</v>
      </c>
      <c r="AB509" s="5">
        <f t="shared" ref="AB509:AB514" si="80">ROUNDUP(AA509,0)</f>
        <v>363</v>
      </c>
      <c r="AC509" s="5">
        <f t="shared" ref="AC509:AC514" si="81">U509-AB509</f>
        <v>11</v>
      </c>
      <c r="AD509" s="5">
        <f t="shared" ref="AD509:AD514" si="82">AC509*200</f>
        <v>2200</v>
      </c>
    </row>
    <row r="510" spans="1:30">
      <c r="A510" s="147"/>
      <c r="B510" s="45">
        <v>67</v>
      </c>
      <c r="C510" s="30">
        <v>475</v>
      </c>
      <c r="D510" s="2" t="s">
        <v>731</v>
      </c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5">
        <v>250</v>
      </c>
      <c r="R510" s="5">
        <v>125</v>
      </c>
      <c r="S510" s="2">
        <v>196</v>
      </c>
      <c r="T510" s="2" t="s">
        <v>10</v>
      </c>
      <c r="U510" s="5">
        <v>196</v>
      </c>
      <c r="V510" s="2">
        <v>78.400000000000006</v>
      </c>
      <c r="W510" s="2" t="s">
        <v>10</v>
      </c>
      <c r="X510" s="2"/>
      <c r="Y510" s="2" t="s">
        <v>775</v>
      </c>
      <c r="Z510" s="2"/>
      <c r="AA510" s="17">
        <f t="shared" si="79"/>
        <v>175</v>
      </c>
      <c r="AB510" s="5">
        <f t="shared" si="80"/>
        <v>175</v>
      </c>
      <c r="AC510" s="5">
        <f t="shared" si="81"/>
        <v>21</v>
      </c>
      <c r="AD510" s="5">
        <f t="shared" si="82"/>
        <v>4200</v>
      </c>
    </row>
    <row r="511" spans="1:30">
      <c r="A511" s="147"/>
      <c r="B511" s="45">
        <v>68</v>
      </c>
      <c r="C511" s="30">
        <v>476</v>
      </c>
      <c r="D511" s="2" t="s">
        <v>732</v>
      </c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5">
        <v>783</v>
      </c>
      <c r="R511" s="5">
        <v>391</v>
      </c>
      <c r="S511" s="2">
        <v>780</v>
      </c>
      <c r="T511" s="2">
        <v>19</v>
      </c>
      <c r="U511" s="5">
        <v>761</v>
      </c>
      <c r="V511" s="2">
        <v>97.19</v>
      </c>
      <c r="W511" s="2" t="s">
        <v>10</v>
      </c>
      <c r="X511" s="2"/>
      <c r="Y511" s="2" t="s">
        <v>13</v>
      </c>
      <c r="Z511" s="2"/>
      <c r="AA511" s="17">
        <f t="shared" si="79"/>
        <v>548.1</v>
      </c>
      <c r="AB511" s="5">
        <f t="shared" si="80"/>
        <v>549</v>
      </c>
      <c r="AC511" s="5">
        <f t="shared" si="81"/>
        <v>212</v>
      </c>
      <c r="AD511" s="5">
        <f t="shared" si="82"/>
        <v>42400</v>
      </c>
    </row>
    <row r="512" spans="1:30">
      <c r="A512" s="147"/>
      <c r="B512" s="45">
        <v>69</v>
      </c>
      <c r="C512" s="30">
        <v>477</v>
      </c>
      <c r="D512" s="2" t="s">
        <v>733</v>
      </c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5">
        <v>117</v>
      </c>
      <c r="R512" s="5">
        <v>58</v>
      </c>
      <c r="S512" s="2">
        <v>148</v>
      </c>
      <c r="T512" s="2">
        <v>37</v>
      </c>
      <c r="U512" s="5">
        <v>105</v>
      </c>
      <c r="V512" s="2">
        <v>89.74</v>
      </c>
      <c r="W512" s="2" t="s">
        <v>10</v>
      </c>
      <c r="X512" s="2"/>
      <c r="Y512" s="2" t="s">
        <v>776</v>
      </c>
      <c r="Z512" s="2"/>
      <c r="AA512" s="17">
        <f t="shared" si="79"/>
        <v>81.900000000000006</v>
      </c>
      <c r="AB512" s="5">
        <f t="shared" si="80"/>
        <v>82</v>
      </c>
      <c r="AC512" s="5">
        <f t="shared" si="81"/>
        <v>23</v>
      </c>
      <c r="AD512" s="5">
        <f t="shared" si="82"/>
        <v>4600</v>
      </c>
    </row>
    <row r="513" spans="1:30">
      <c r="A513" s="147"/>
      <c r="B513" s="45">
        <v>70</v>
      </c>
      <c r="C513" s="30">
        <v>478</v>
      </c>
      <c r="D513" s="2" t="s">
        <v>734</v>
      </c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5">
        <v>417</v>
      </c>
      <c r="R513" s="5">
        <v>208</v>
      </c>
      <c r="S513" s="2">
        <v>350</v>
      </c>
      <c r="T513" s="2">
        <v>4</v>
      </c>
      <c r="U513" s="5">
        <v>346</v>
      </c>
      <c r="V513" s="2">
        <v>82.97</v>
      </c>
      <c r="W513" s="2" t="s">
        <v>10</v>
      </c>
      <c r="X513" s="2"/>
      <c r="Y513" s="2" t="s">
        <v>777</v>
      </c>
      <c r="Z513" s="2"/>
      <c r="AA513" s="17">
        <f t="shared" si="79"/>
        <v>291.89999999999998</v>
      </c>
      <c r="AB513" s="5">
        <f t="shared" si="80"/>
        <v>292</v>
      </c>
      <c r="AC513" s="5">
        <f t="shared" si="81"/>
        <v>54</v>
      </c>
      <c r="AD513" s="5">
        <f t="shared" si="82"/>
        <v>10800</v>
      </c>
    </row>
    <row r="514" spans="1:30">
      <c r="A514" s="147"/>
      <c r="B514" s="45">
        <v>71</v>
      </c>
      <c r="C514" s="30">
        <v>479</v>
      </c>
      <c r="D514" s="2" t="s">
        <v>735</v>
      </c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5">
        <v>212</v>
      </c>
      <c r="R514" s="5">
        <v>106</v>
      </c>
      <c r="S514" s="2">
        <v>250</v>
      </c>
      <c r="T514" s="2">
        <v>13</v>
      </c>
      <c r="U514" s="5">
        <v>237</v>
      </c>
      <c r="V514" s="2">
        <v>111.79</v>
      </c>
      <c r="W514" s="2" t="s">
        <v>10</v>
      </c>
      <c r="X514" s="2"/>
      <c r="Y514" s="2" t="s">
        <v>13</v>
      </c>
      <c r="Z514" s="2"/>
      <c r="AA514" s="17">
        <f t="shared" si="79"/>
        <v>148.4</v>
      </c>
      <c r="AB514" s="5">
        <f t="shared" si="80"/>
        <v>149</v>
      </c>
      <c r="AC514" s="5">
        <f t="shared" si="81"/>
        <v>88</v>
      </c>
      <c r="AD514" s="5">
        <f t="shared" si="82"/>
        <v>17600</v>
      </c>
    </row>
    <row r="515" spans="1:30">
      <c r="A515" s="148"/>
      <c r="B515" s="548" t="s">
        <v>86</v>
      </c>
      <c r="C515" s="549"/>
      <c r="D515" s="549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189">
        <f t="shared" ref="Q515:V515" si="83">SUM(Q444:Q514)</f>
        <v>49335</v>
      </c>
      <c r="R515" s="189">
        <f t="shared" si="83"/>
        <v>24653</v>
      </c>
      <c r="S515" s="192">
        <f t="shared" si="83"/>
        <v>57025</v>
      </c>
      <c r="T515" s="192">
        <f t="shared" si="83"/>
        <v>8984</v>
      </c>
      <c r="U515" s="189">
        <f t="shared" si="83"/>
        <v>41226</v>
      </c>
      <c r="V515" s="190">
        <f t="shared" si="83"/>
        <v>6172.4399999999978</v>
      </c>
      <c r="W515" s="190"/>
      <c r="X515" s="190"/>
      <c r="Y515" s="190">
        <f>SUM(Y444:Y514)</f>
        <v>3803</v>
      </c>
      <c r="Z515" s="190"/>
      <c r="AA515" s="191">
        <f>SUM(AA444:AA514)</f>
        <v>34534.500000000007</v>
      </c>
      <c r="AB515" s="189">
        <f>SUM(AB444:AB514)</f>
        <v>34567</v>
      </c>
      <c r="AC515" s="189">
        <f>SUM(AC444:AC514)</f>
        <v>6659</v>
      </c>
      <c r="AD515" s="189">
        <f>SUM(AD444:AD514)</f>
        <v>1331800</v>
      </c>
    </row>
    <row r="516" spans="1:30">
      <c r="A516" s="147">
        <v>16</v>
      </c>
      <c r="B516" s="551" t="s">
        <v>1498</v>
      </c>
      <c r="C516" s="552"/>
      <c r="D516" s="552"/>
      <c r="E516" s="552"/>
      <c r="F516" s="552"/>
      <c r="G516" s="552"/>
      <c r="H516" s="552"/>
      <c r="I516" s="552"/>
      <c r="J516" s="552"/>
      <c r="K516" s="552"/>
      <c r="L516" s="552"/>
      <c r="M516" s="552"/>
      <c r="N516" s="552"/>
      <c r="O516" s="552"/>
      <c r="P516" s="552"/>
      <c r="Q516" s="552"/>
      <c r="R516" s="552"/>
      <c r="S516" s="552"/>
      <c r="T516" s="552"/>
      <c r="U516" s="552"/>
      <c r="V516" s="552"/>
      <c r="W516" s="552"/>
      <c r="X516" s="552"/>
      <c r="Y516" s="552"/>
      <c r="Z516" s="552"/>
      <c r="AA516" s="552"/>
      <c r="AB516" s="552"/>
      <c r="AC516" s="552"/>
      <c r="AD516" s="552"/>
    </row>
    <row r="517" spans="1:30">
      <c r="A517" s="146"/>
      <c r="B517" s="45">
        <v>1</v>
      </c>
      <c r="C517" s="30">
        <v>480</v>
      </c>
      <c r="D517" s="2" t="s">
        <v>779</v>
      </c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5">
        <v>178</v>
      </c>
      <c r="R517" s="5">
        <v>89</v>
      </c>
      <c r="S517" s="2">
        <v>145</v>
      </c>
      <c r="T517" s="2">
        <v>8</v>
      </c>
      <c r="U517" s="5">
        <v>137</v>
      </c>
      <c r="V517" s="2">
        <v>76.97</v>
      </c>
      <c r="W517" s="2" t="s">
        <v>10</v>
      </c>
      <c r="X517" s="2"/>
      <c r="Y517" s="2" t="s">
        <v>782</v>
      </c>
      <c r="Z517" s="2"/>
      <c r="AA517" s="17">
        <f t="shared" ref="AA517:AA519" si="84">Q517*70/100</f>
        <v>124.6</v>
      </c>
      <c r="AB517" s="5">
        <f>ROUNDUP(AA517,0)</f>
        <v>125</v>
      </c>
      <c r="AC517" s="5">
        <f>U517-AB517</f>
        <v>12</v>
      </c>
      <c r="AD517" s="5">
        <f>AC517*200</f>
        <v>2400</v>
      </c>
    </row>
    <row r="518" spans="1:30">
      <c r="A518" s="147"/>
      <c r="B518" s="45">
        <v>2</v>
      </c>
      <c r="C518" s="30">
        <v>481</v>
      </c>
      <c r="D518" s="2" t="s">
        <v>780</v>
      </c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5">
        <v>142</v>
      </c>
      <c r="R518" s="5">
        <v>71</v>
      </c>
      <c r="S518" s="2">
        <v>122</v>
      </c>
      <c r="T518" s="2" t="s">
        <v>10</v>
      </c>
      <c r="U518" s="5">
        <v>122</v>
      </c>
      <c r="V518" s="2">
        <v>85.92</v>
      </c>
      <c r="W518" s="2" t="s">
        <v>10</v>
      </c>
      <c r="X518" s="2"/>
      <c r="Y518" s="2" t="s">
        <v>783</v>
      </c>
      <c r="Z518" s="2"/>
      <c r="AA518" s="17">
        <f t="shared" si="84"/>
        <v>99.4</v>
      </c>
      <c r="AB518" s="5">
        <f t="shared" ref="AB518:AB519" si="85">ROUNDUP(AA518,0)</f>
        <v>100</v>
      </c>
      <c r="AC518" s="5">
        <f t="shared" ref="AC518:AC519" si="86">U518-AB518</f>
        <v>22</v>
      </c>
      <c r="AD518" s="5">
        <f t="shared" ref="AD518:AD519" si="87">AC518*200</f>
        <v>4400</v>
      </c>
    </row>
    <row r="519" spans="1:30" ht="20.25" customHeight="1">
      <c r="A519" s="147"/>
      <c r="B519" s="45">
        <v>3</v>
      </c>
      <c r="C519" s="30">
        <v>482</v>
      </c>
      <c r="D519" s="2" t="s">
        <v>781</v>
      </c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5">
        <v>137</v>
      </c>
      <c r="R519" s="5">
        <v>68</v>
      </c>
      <c r="S519" s="2">
        <v>155</v>
      </c>
      <c r="T519" s="2">
        <v>38</v>
      </c>
      <c r="U519" s="5">
        <v>103</v>
      </c>
      <c r="V519" s="2">
        <v>75.180000000000007</v>
      </c>
      <c r="W519" s="2" t="s">
        <v>10</v>
      </c>
      <c r="X519" s="2"/>
      <c r="Y519" s="2" t="s">
        <v>784</v>
      </c>
      <c r="Z519" s="2"/>
      <c r="AA519" s="17">
        <f t="shared" si="84"/>
        <v>95.9</v>
      </c>
      <c r="AB519" s="5">
        <f t="shared" si="85"/>
        <v>96</v>
      </c>
      <c r="AC519" s="5">
        <f t="shared" si="86"/>
        <v>7</v>
      </c>
      <c r="AD519" s="5">
        <f t="shared" si="87"/>
        <v>1400</v>
      </c>
    </row>
    <row r="520" spans="1:30">
      <c r="A520" s="148"/>
      <c r="B520" s="548" t="s">
        <v>86</v>
      </c>
      <c r="C520" s="549"/>
      <c r="D520" s="549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189">
        <f t="shared" ref="Q520:V520" si="88">SUM(Q517:Q519)</f>
        <v>457</v>
      </c>
      <c r="R520" s="189">
        <f t="shared" si="88"/>
        <v>228</v>
      </c>
      <c r="S520" s="190">
        <f t="shared" si="88"/>
        <v>422</v>
      </c>
      <c r="T520" s="190">
        <f t="shared" si="88"/>
        <v>46</v>
      </c>
      <c r="U520" s="189">
        <f t="shared" si="88"/>
        <v>362</v>
      </c>
      <c r="V520" s="190">
        <f t="shared" si="88"/>
        <v>238.07</v>
      </c>
      <c r="W520" s="190"/>
      <c r="X520" s="190"/>
      <c r="Y520" s="190"/>
      <c r="Z520" s="190"/>
      <c r="AA520" s="191">
        <f>SUM(AA517:AA519)</f>
        <v>319.89999999999998</v>
      </c>
      <c r="AB520" s="189">
        <f>SUM(AB517:AB519)</f>
        <v>321</v>
      </c>
      <c r="AC520" s="189">
        <f>SUM(AC517:AC519)</f>
        <v>41</v>
      </c>
      <c r="AD520" s="189">
        <f>SUM(AD517:AD519)</f>
        <v>8200</v>
      </c>
    </row>
    <row r="521" spans="1:30">
      <c r="A521" s="147">
        <v>17</v>
      </c>
      <c r="B521" s="551" t="s">
        <v>1502</v>
      </c>
      <c r="C521" s="552"/>
      <c r="D521" s="552"/>
      <c r="E521" s="570"/>
      <c r="F521" s="570"/>
      <c r="G521" s="570"/>
      <c r="H521" s="570"/>
      <c r="I521" s="570"/>
      <c r="J521" s="570"/>
      <c r="K521" s="570"/>
      <c r="L521" s="570"/>
      <c r="M521" s="570"/>
      <c r="N521" s="570"/>
      <c r="O521" s="570"/>
      <c r="P521" s="570"/>
      <c r="Q521" s="552"/>
      <c r="R521" s="552"/>
      <c r="S521" s="570"/>
      <c r="T521" s="570"/>
      <c r="U521" s="552"/>
      <c r="V521" s="570"/>
      <c r="W521" s="570"/>
      <c r="X521" s="570"/>
      <c r="Y521" s="570"/>
      <c r="Z521" s="570"/>
      <c r="AA521" s="552"/>
      <c r="AB521" s="552"/>
      <c r="AC521" s="552"/>
      <c r="AD521" s="552"/>
    </row>
    <row r="522" spans="1:30">
      <c r="A522" s="146"/>
      <c r="B522" s="45">
        <v>1</v>
      </c>
      <c r="C522" s="30">
        <v>483</v>
      </c>
      <c r="D522" s="2" t="s">
        <v>786</v>
      </c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5">
        <v>113</v>
      </c>
      <c r="R522" s="5">
        <v>56</v>
      </c>
      <c r="S522" s="2">
        <v>113</v>
      </c>
      <c r="T522" s="2">
        <v>22</v>
      </c>
      <c r="U522" s="5">
        <v>86</v>
      </c>
      <c r="V522" s="2">
        <v>76.11</v>
      </c>
      <c r="W522" s="2" t="s">
        <v>10</v>
      </c>
      <c r="X522" s="2"/>
      <c r="Y522" s="2" t="s">
        <v>838</v>
      </c>
      <c r="Z522" s="2"/>
      <c r="AA522" s="17">
        <f t="shared" ref="AA522:AA575" si="89">Q522*70/100</f>
        <v>79.099999999999994</v>
      </c>
      <c r="AB522" s="5">
        <f>ROUNDUP(AA522,0)</f>
        <v>80</v>
      </c>
      <c r="AC522" s="5">
        <f>U522-AB522</f>
        <v>6</v>
      </c>
      <c r="AD522" s="5">
        <f>AC522*200</f>
        <v>1200</v>
      </c>
    </row>
    <row r="523" spans="1:30">
      <c r="A523" s="147"/>
      <c r="B523" s="45">
        <v>2</v>
      </c>
      <c r="C523" s="30">
        <v>484</v>
      </c>
      <c r="D523" s="2" t="s">
        <v>787</v>
      </c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5">
        <v>129</v>
      </c>
      <c r="R523" s="5">
        <v>64</v>
      </c>
      <c r="S523" s="2">
        <v>96</v>
      </c>
      <c r="T523" s="2" t="s">
        <v>10</v>
      </c>
      <c r="U523" s="5">
        <v>96</v>
      </c>
      <c r="V523" s="2">
        <v>74.42</v>
      </c>
      <c r="W523" s="2" t="s">
        <v>10</v>
      </c>
      <c r="X523" s="2"/>
      <c r="Y523" s="10" t="s">
        <v>839</v>
      </c>
      <c r="Z523" s="2"/>
      <c r="AA523" s="17">
        <f t="shared" si="89"/>
        <v>90.3</v>
      </c>
      <c r="AB523" s="5">
        <f t="shared" ref="AB523:AB575" si="90">ROUNDUP(AA523,0)</f>
        <v>91</v>
      </c>
      <c r="AC523" s="5">
        <f t="shared" ref="AC523:AC575" si="91">U523-AB523</f>
        <v>5</v>
      </c>
      <c r="AD523" s="5">
        <f t="shared" ref="AD523:AD575" si="92">AC523*200</f>
        <v>1000</v>
      </c>
    </row>
    <row r="524" spans="1:30">
      <c r="A524" s="147"/>
      <c r="B524" s="45">
        <v>3</v>
      </c>
      <c r="C524" s="30">
        <v>485</v>
      </c>
      <c r="D524" s="2" t="s">
        <v>788</v>
      </c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5">
        <v>160</v>
      </c>
      <c r="R524" s="5">
        <v>80</v>
      </c>
      <c r="S524" s="2">
        <v>423</v>
      </c>
      <c r="T524" s="2">
        <v>110</v>
      </c>
      <c r="U524" s="5">
        <v>138</v>
      </c>
      <c r="V524" s="2">
        <v>86.25</v>
      </c>
      <c r="W524" s="2" t="s">
        <v>10</v>
      </c>
      <c r="X524" s="2"/>
      <c r="Y524" s="10" t="s">
        <v>13</v>
      </c>
      <c r="Z524" s="2"/>
      <c r="AA524" s="17">
        <f t="shared" si="89"/>
        <v>112</v>
      </c>
      <c r="AB524" s="5">
        <f t="shared" si="90"/>
        <v>112</v>
      </c>
      <c r="AC524" s="5">
        <f t="shared" si="91"/>
        <v>26</v>
      </c>
      <c r="AD524" s="5">
        <f t="shared" si="92"/>
        <v>5200</v>
      </c>
    </row>
    <row r="525" spans="1:30">
      <c r="A525" s="147"/>
      <c r="B525" s="45">
        <v>4</v>
      </c>
      <c r="C525" s="30">
        <v>486</v>
      </c>
      <c r="D525" s="2" t="s">
        <v>789</v>
      </c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5">
        <v>165</v>
      </c>
      <c r="R525" s="5">
        <v>82</v>
      </c>
      <c r="S525" s="2">
        <v>250</v>
      </c>
      <c r="T525" s="2">
        <v>77</v>
      </c>
      <c r="U525" s="5">
        <v>143</v>
      </c>
      <c r="V525" s="2">
        <v>86.67</v>
      </c>
      <c r="W525" s="2" t="s">
        <v>10</v>
      </c>
      <c r="X525" s="2"/>
      <c r="Y525" s="10" t="s">
        <v>13</v>
      </c>
      <c r="Z525" s="2"/>
      <c r="AA525" s="17">
        <f t="shared" si="89"/>
        <v>115.5</v>
      </c>
      <c r="AB525" s="5">
        <f t="shared" si="90"/>
        <v>116</v>
      </c>
      <c r="AC525" s="5">
        <f t="shared" si="91"/>
        <v>27</v>
      </c>
      <c r="AD525" s="5">
        <f t="shared" si="92"/>
        <v>5400</v>
      </c>
    </row>
    <row r="526" spans="1:30">
      <c r="A526" s="147"/>
      <c r="B526" s="45">
        <v>5</v>
      </c>
      <c r="C526" s="30">
        <v>487</v>
      </c>
      <c r="D526" s="2" t="s">
        <v>790</v>
      </c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5">
        <v>398</v>
      </c>
      <c r="R526" s="5">
        <v>199</v>
      </c>
      <c r="S526" s="2">
        <v>1284</v>
      </c>
      <c r="T526" s="2">
        <v>258</v>
      </c>
      <c r="U526" s="5">
        <v>316</v>
      </c>
      <c r="V526" s="2">
        <v>79.400000000000006</v>
      </c>
      <c r="W526" s="2" t="s">
        <v>10</v>
      </c>
      <c r="X526" s="2"/>
      <c r="Y526" s="10" t="s">
        <v>13</v>
      </c>
      <c r="Z526" s="2"/>
      <c r="AA526" s="17">
        <f t="shared" si="89"/>
        <v>278.60000000000002</v>
      </c>
      <c r="AB526" s="5">
        <f t="shared" si="90"/>
        <v>279</v>
      </c>
      <c r="AC526" s="5">
        <f t="shared" si="91"/>
        <v>37</v>
      </c>
      <c r="AD526" s="5">
        <f t="shared" si="92"/>
        <v>7400</v>
      </c>
    </row>
    <row r="527" spans="1:30" s="66" customFormat="1" ht="42">
      <c r="A527" s="149"/>
      <c r="B527" s="64">
        <v>6</v>
      </c>
      <c r="C527" s="65">
        <v>488</v>
      </c>
      <c r="D527" s="63" t="s">
        <v>2491</v>
      </c>
      <c r="E527" s="62"/>
      <c r="F527" s="62"/>
      <c r="G527" s="62"/>
      <c r="H527" s="62"/>
      <c r="I527" s="62"/>
      <c r="J527" s="62"/>
      <c r="K527" s="62"/>
      <c r="L527" s="62"/>
      <c r="M527" s="62"/>
      <c r="N527" s="62"/>
      <c r="O527" s="62"/>
      <c r="P527" s="62"/>
      <c r="Q527" s="67">
        <v>296</v>
      </c>
      <c r="R527" s="67">
        <v>148</v>
      </c>
      <c r="S527" s="62">
        <v>281</v>
      </c>
      <c r="T527" s="62">
        <v>42</v>
      </c>
      <c r="U527" s="67">
        <v>231</v>
      </c>
      <c r="V527" s="62">
        <v>78.040000000000006</v>
      </c>
      <c r="W527" s="62" t="s">
        <v>10</v>
      </c>
      <c r="X527" s="62"/>
      <c r="Y527" s="170" t="s">
        <v>840</v>
      </c>
      <c r="Z527" s="62"/>
      <c r="AA527" s="68">
        <f t="shared" si="89"/>
        <v>207.2</v>
      </c>
      <c r="AB527" s="67">
        <f t="shared" si="90"/>
        <v>208</v>
      </c>
      <c r="AC527" s="67">
        <f t="shared" si="91"/>
        <v>23</v>
      </c>
      <c r="AD527" s="67">
        <f t="shared" si="92"/>
        <v>4600</v>
      </c>
    </row>
    <row r="528" spans="1:30">
      <c r="A528" s="147"/>
      <c r="B528" s="45">
        <v>7</v>
      </c>
      <c r="C528" s="30">
        <v>489</v>
      </c>
      <c r="D528" s="2" t="s">
        <v>791</v>
      </c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5">
        <v>597</v>
      </c>
      <c r="R528" s="5">
        <v>298</v>
      </c>
      <c r="S528" s="2">
        <v>544</v>
      </c>
      <c r="T528" s="2">
        <v>100</v>
      </c>
      <c r="U528" s="5">
        <v>426</v>
      </c>
      <c r="V528" s="2">
        <v>71.36</v>
      </c>
      <c r="W528" s="2" t="s">
        <v>10</v>
      </c>
      <c r="X528" s="2"/>
      <c r="Y528" s="10" t="s">
        <v>13</v>
      </c>
      <c r="Z528" s="2"/>
      <c r="AA528" s="17">
        <f t="shared" si="89"/>
        <v>417.9</v>
      </c>
      <c r="AB528" s="5">
        <f t="shared" si="90"/>
        <v>418</v>
      </c>
      <c r="AC528" s="5">
        <f t="shared" si="91"/>
        <v>8</v>
      </c>
      <c r="AD528" s="5">
        <f t="shared" si="92"/>
        <v>1600</v>
      </c>
    </row>
    <row r="529" spans="1:30">
      <c r="A529" s="147"/>
      <c r="B529" s="45">
        <v>8</v>
      </c>
      <c r="C529" s="30">
        <v>490</v>
      </c>
      <c r="D529" s="2" t="s">
        <v>792</v>
      </c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5">
        <v>147</v>
      </c>
      <c r="R529" s="5">
        <v>73</v>
      </c>
      <c r="S529" s="2">
        <v>145</v>
      </c>
      <c r="T529" s="2">
        <v>18</v>
      </c>
      <c r="U529" s="5">
        <v>125</v>
      </c>
      <c r="V529" s="2">
        <v>85.03</v>
      </c>
      <c r="W529" s="2" t="s">
        <v>10</v>
      </c>
      <c r="X529" s="2"/>
      <c r="Y529" s="10" t="s">
        <v>13</v>
      </c>
      <c r="Z529" s="2"/>
      <c r="AA529" s="17">
        <f t="shared" si="89"/>
        <v>102.9</v>
      </c>
      <c r="AB529" s="5">
        <f t="shared" si="90"/>
        <v>103</v>
      </c>
      <c r="AC529" s="5">
        <f t="shared" si="91"/>
        <v>22</v>
      </c>
      <c r="AD529" s="5">
        <f t="shared" si="92"/>
        <v>4400</v>
      </c>
    </row>
    <row r="530" spans="1:30">
      <c r="A530" s="147"/>
      <c r="B530" s="45">
        <v>9</v>
      </c>
      <c r="C530" s="30">
        <v>491</v>
      </c>
      <c r="D530" s="2" t="s">
        <v>793</v>
      </c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5">
        <v>273</v>
      </c>
      <c r="R530" s="5">
        <v>136</v>
      </c>
      <c r="S530" s="2">
        <v>565</v>
      </c>
      <c r="T530" s="2">
        <v>156</v>
      </c>
      <c r="U530" s="5">
        <v>222</v>
      </c>
      <c r="V530" s="2">
        <v>81.319999999999993</v>
      </c>
      <c r="W530" s="2" t="s">
        <v>10</v>
      </c>
      <c r="X530" s="2"/>
      <c r="Y530" s="10" t="s">
        <v>13</v>
      </c>
      <c r="Z530" s="2"/>
      <c r="AA530" s="17">
        <f t="shared" si="89"/>
        <v>191.1</v>
      </c>
      <c r="AB530" s="5">
        <f t="shared" si="90"/>
        <v>192</v>
      </c>
      <c r="AC530" s="5">
        <f t="shared" si="91"/>
        <v>30</v>
      </c>
      <c r="AD530" s="5">
        <f t="shared" si="92"/>
        <v>6000</v>
      </c>
    </row>
    <row r="531" spans="1:30" s="66" customFormat="1" ht="42">
      <c r="A531" s="149"/>
      <c r="B531" s="64">
        <v>10</v>
      </c>
      <c r="C531" s="65">
        <v>492</v>
      </c>
      <c r="D531" s="63" t="s">
        <v>2492</v>
      </c>
      <c r="E531" s="62"/>
      <c r="F531" s="62"/>
      <c r="G531" s="62"/>
      <c r="H531" s="62"/>
      <c r="I531" s="62"/>
      <c r="J531" s="62"/>
      <c r="K531" s="62"/>
      <c r="L531" s="62"/>
      <c r="M531" s="62"/>
      <c r="N531" s="62"/>
      <c r="O531" s="62"/>
      <c r="P531" s="62"/>
      <c r="Q531" s="67">
        <v>163</v>
      </c>
      <c r="R531" s="67">
        <v>81</v>
      </c>
      <c r="S531" s="62">
        <v>141</v>
      </c>
      <c r="T531" s="62">
        <v>2</v>
      </c>
      <c r="U531" s="67">
        <v>139</v>
      </c>
      <c r="V531" s="62">
        <v>85.28</v>
      </c>
      <c r="W531" s="62" t="s">
        <v>10</v>
      </c>
      <c r="X531" s="62"/>
      <c r="Y531" s="170" t="s">
        <v>841</v>
      </c>
      <c r="Z531" s="62"/>
      <c r="AA531" s="68">
        <f t="shared" si="89"/>
        <v>114.1</v>
      </c>
      <c r="AB531" s="67">
        <f t="shared" si="90"/>
        <v>115</v>
      </c>
      <c r="AC531" s="67">
        <f t="shared" si="91"/>
        <v>24</v>
      </c>
      <c r="AD531" s="67">
        <f t="shared" si="92"/>
        <v>4800</v>
      </c>
    </row>
    <row r="532" spans="1:30">
      <c r="A532" s="147"/>
      <c r="B532" s="45">
        <v>11</v>
      </c>
      <c r="C532" s="30">
        <v>493</v>
      </c>
      <c r="D532" s="2" t="s">
        <v>794</v>
      </c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5">
        <v>616</v>
      </c>
      <c r="R532" s="5">
        <v>308</v>
      </c>
      <c r="S532" s="2">
        <v>611</v>
      </c>
      <c r="T532" s="2">
        <v>69</v>
      </c>
      <c r="U532" s="5">
        <v>536</v>
      </c>
      <c r="V532" s="2">
        <v>87.01</v>
      </c>
      <c r="W532" s="2" t="s">
        <v>10</v>
      </c>
      <c r="X532" s="2"/>
      <c r="Y532" s="10" t="s">
        <v>842</v>
      </c>
      <c r="Z532" s="2"/>
      <c r="AA532" s="17">
        <f t="shared" si="89"/>
        <v>431.2</v>
      </c>
      <c r="AB532" s="5">
        <f t="shared" si="90"/>
        <v>432</v>
      </c>
      <c r="AC532" s="5">
        <f t="shared" si="91"/>
        <v>104</v>
      </c>
      <c r="AD532" s="5">
        <f t="shared" si="92"/>
        <v>20800</v>
      </c>
    </row>
    <row r="533" spans="1:30">
      <c r="A533" s="147"/>
      <c r="B533" s="45">
        <v>12</v>
      </c>
      <c r="C533" s="30">
        <v>494</v>
      </c>
      <c r="D533" s="2" t="s">
        <v>795</v>
      </c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5">
        <v>128</v>
      </c>
      <c r="R533" s="5">
        <v>64</v>
      </c>
      <c r="S533" s="2">
        <v>121</v>
      </c>
      <c r="T533" s="2">
        <v>18</v>
      </c>
      <c r="U533" s="5">
        <v>103</v>
      </c>
      <c r="V533" s="2">
        <v>80.47</v>
      </c>
      <c r="W533" s="2" t="s">
        <v>10</v>
      </c>
      <c r="X533" s="2"/>
      <c r="Y533" s="10" t="s">
        <v>843</v>
      </c>
      <c r="Z533" s="2"/>
      <c r="AA533" s="17">
        <f t="shared" si="89"/>
        <v>89.6</v>
      </c>
      <c r="AB533" s="5">
        <f t="shared" si="90"/>
        <v>90</v>
      </c>
      <c r="AC533" s="5">
        <f t="shared" si="91"/>
        <v>13</v>
      </c>
      <c r="AD533" s="5">
        <f t="shared" si="92"/>
        <v>2600</v>
      </c>
    </row>
    <row r="534" spans="1:30">
      <c r="A534" s="147"/>
      <c r="B534" s="45">
        <v>13</v>
      </c>
      <c r="C534" s="30">
        <v>495</v>
      </c>
      <c r="D534" s="2" t="s">
        <v>796</v>
      </c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5">
        <v>292</v>
      </c>
      <c r="R534" s="5">
        <v>146</v>
      </c>
      <c r="S534" s="2">
        <v>349</v>
      </c>
      <c r="T534" s="2">
        <v>93</v>
      </c>
      <c r="U534" s="5">
        <v>213</v>
      </c>
      <c r="V534" s="2">
        <v>72.95</v>
      </c>
      <c r="W534" s="2" t="s">
        <v>10</v>
      </c>
      <c r="X534" s="2"/>
      <c r="Y534" s="10" t="s">
        <v>13</v>
      </c>
      <c r="Z534" s="2"/>
      <c r="AA534" s="17">
        <f t="shared" si="89"/>
        <v>204.4</v>
      </c>
      <c r="AB534" s="5">
        <f t="shared" si="90"/>
        <v>205</v>
      </c>
      <c r="AC534" s="5">
        <f t="shared" si="91"/>
        <v>8</v>
      </c>
      <c r="AD534" s="5">
        <f t="shared" si="92"/>
        <v>1600</v>
      </c>
    </row>
    <row r="535" spans="1:30">
      <c r="A535" s="147"/>
      <c r="B535" s="45">
        <v>14</v>
      </c>
      <c r="C535" s="30">
        <v>496</v>
      </c>
      <c r="D535" s="2" t="s">
        <v>797</v>
      </c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5">
        <v>110</v>
      </c>
      <c r="R535" s="5">
        <v>55</v>
      </c>
      <c r="S535" s="2">
        <v>132</v>
      </c>
      <c r="T535" s="2">
        <v>32</v>
      </c>
      <c r="U535" s="5">
        <v>84</v>
      </c>
      <c r="V535" s="2">
        <v>76.36</v>
      </c>
      <c r="W535" s="2" t="s">
        <v>10</v>
      </c>
      <c r="X535" s="2"/>
      <c r="Y535" s="10" t="s">
        <v>13</v>
      </c>
      <c r="Z535" s="2"/>
      <c r="AA535" s="17">
        <f t="shared" si="89"/>
        <v>77</v>
      </c>
      <c r="AB535" s="5">
        <f t="shared" si="90"/>
        <v>77</v>
      </c>
      <c r="AC535" s="5">
        <f t="shared" si="91"/>
        <v>7</v>
      </c>
      <c r="AD535" s="5">
        <f t="shared" si="92"/>
        <v>1400</v>
      </c>
    </row>
    <row r="536" spans="1:30">
      <c r="A536" s="147"/>
      <c r="B536" s="45">
        <v>15</v>
      </c>
      <c r="C536" s="30">
        <v>497</v>
      </c>
      <c r="D536" s="2" t="s">
        <v>798</v>
      </c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5">
        <v>383</v>
      </c>
      <c r="R536" s="5">
        <v>191</v>
      </c>
      <c r="S536" s="2">
        <v>618</v>
      </c>
      <c r="T536" s="2">
        <v>111</v>
      </c>
      <c r="U536" s="5">
        <v>374</v>
      </c>
      <c r="V536" s="2">
        <v>97.65</v>
      </c>
      <c r="W536" s="2" t="s">
        <v>10</v>
      </c>
      <c r="X536" s="2"/>
      <c r="Y536" s="10" t="s">
        <v>13</v>
      </c>
      <c r="Z536" s="2"/>
      <c r="AA536" s="17">
        <f t="shared" si="89"/>
        <v>268.10000000000002</v>
      </c>
      <c r="AB536" s="5">
        <f t="shared" si="90"/>
        <v>269</v>
      </c>
      <c r="AC536" s="5">
        <f t="shared" si="91"/>
        <v>105</v>
      </c>
      <c r="AD536" s="5">
        <f t="shared" si="92"/>
        <v>21000</v>
      </c>
    </row>
    <row r="537" spans="1:30">
      <c r="A537" s="147"/>
      <c r="B537" s="45">
        <v>16</v>
      </c>
      <c r="C537" s="30">
        <v>498</v>
      </c>
      <c r="D537" s="2" t="s">
        <v>799</v>
      </c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5">
        <v>163</v>
      </c>
      <c r="R537" s="5">
        <v>81</v>
      </c>
      <c r="S537" s="2">
        <v>166</v>
      </c>
      <c r="T537" s="2">
        <v>20</v>
      </c>
      <c r="U537" s="5">
        <v>146</v>
      </c>
      <c r="V537" s="2">
        <v>89.57</v>
      </c>
      <c r="W537" s="2" t="s">
        <v>10</v>
      </c>
      <c r="X537" s="2"/>
      <c r="Y537" s="10" t="s">
        <v>844</v>
      </c>
      <c r="Z537" s="2"/>
      <c r="AA537" s="17">
        <f t="shared" si="89"/>
        <v>114.1</v>
      </c>
      <c r="AB537" s="5">
        <f t="shared" si="90"/>
        <v>115</v>
      </c>
      <c r="AC537" s="5">
        <f t="shared" si="91"/>
        <v>31</v>
      </c>
      <c r="AD537" s="5">
        <f t="shared" si="92"/>
        <v>6200</v>
      </c>
    </row>
    <row r="538" spans="1:30">
      <c r="A538" s="147"/>
      <c r="B538" s="45">
        <v>17</v>
      </c>
      <c r="C538" s="30">
        <v>499</v>
      </c>
      <c r="D538" s="2" t="s">
        <v>800</v>
      </c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5">
        <v>613</v>
      </c>
      <c r="R538" s="5">
        <v>306</v>
      </c>
      <c r="S538" s="2">
        <v>477</v>
      </c>
      <c r="T538" s="2" t="s">
        <v>10</v>
      </c>
      <c r="U538" s="5">
        <v>477</v>
      </c>
      <c r="V538" s="2">
        <v>77.81</v>
      </c>
      <c r="W538" s="2" t="s">
        <v>10</v>
      </c>
      <c r="X538" s="2"/>
      <c r="Y538" s="10" t="s">
        <v>845</v>
      </c>
      <c r="Z538" s="2"/>
      <c r="AA538" s="17">
        <f t="shared" si="89"/>
        <v>429.1</v>
      </c>
      <c r="AB538" s="5">
        <f t="shared" si="90"/>
        <v>430</v>
      </c>
      <c r="AC538" s="5">
        <f t="shared" si="91"/>
        <v>47</v>
      </c>
      <c r="AD538" s="5">
        <f t="shared" si="92"/>
        <v>9400</v>
      </c>
    </row>
    <row r="539" spans="1:30">
      <c r="A539" s="147"/>
      <c r="B539" s="45">
        <v>18</v>
      </c>
      <c r="C539" s="30">
        <v>500</v>
      </c>
      <c r="D539" s="2" t="s">
        <v>801</v>
      </c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5">
        <v>350</v>
      </c>
      <c r="R539" s="5">
        <v>175</v>
      </c>
      <c r="S539" s="2">
        <v>342</v>
      </c>
      <c r="T539" s="2">
        <v>4</v>
      </c>
      <c r="U539" s="5">
        <v>337</v>
      </c>
      <c r="V539" s="2">
        <v>96.29</v>
      </c>
      <c r="W539" s="2" t="s">
        <v>10</v>
      </c>
      <c r="X539" s="2"/>
      <c r="Y539" s="2" t="s">
        <v>13</v>
      </c>
      <c r="Z539" s="2"/>
      <c r="AA539" s="17">
        <f t="shared" si="89"/>
        <v>245</v>
      </c>
      <c r="AB539" s="5">
        <f t="shared" si="90"/>
        <v>245</v>
      </c>
      <c r="AC539" s="5">
        <f t="shared" si="91"/>
        <v>92</v>
      </c>
      <c r="AD539" s="5">
        <f t="shared" si="92"/>
        <v>18400</v>
      </c>
    </row>
    <row r="540" spans="1:30">
      <c r="A540" s="147"/>
      <c r="B540" s="45">
        <v>19</v>
      </c>
      <c r="C540" s="30">
        <v>501</v>
      </c>
      <c r="D540" s="2" t="s">
        <v>802</v>
      </c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5">
        <v>100</v>
      </c>
      <c r="R540" s="5">
        <v>50</v>
      </c>
      <c r="S540" s="2">
        <v>120</v>
      </c>
      <c r="T540" s="2">
        <v>27</v>
      </c>
      <c r="U540" s="5">
        <v>83</v>
      </c>
      <c r="V540" s="2">
        <v>83</v>
      </c>
      <c r="W540" s="2" t="s">
        <v>10</v>
      </c>
      <c r="X540" s="2"/>
      <c r="Y540" s="2" t="s">
        <v>13</v>
      </c>
      <c r="Z540" s="2"/>
      <c r="AA540" s="17">
        <f t="shared" si="89"/>
        <v>70</v>
      </c>
      <c r="AB540" s="5">
        <f t="shared" si="90"/>
        <v>70</v>
      </c>
      <c r="AC540" s="5">
        <f t="shared" si="91"/>
        <v>13</v>
      </c>
      <c r="AD540" s="5">
        <f t="shared" si="92"/>
        <v>2600</v>
      </c>
    </row>
    <row r="541" spans="1:30">
      <c r="A541" s="147"/>
      <c r="B541" s="45">
        <v>20</v>
      </c>
      <c r="C541" s="30">
        <v>502</v>
      </c>
      <c r="D541" s="2" t="s">
        <v>803</v>
      </c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5">
        <v>198</v>
      </c>
      <c r="R541" s="5">
        <v>99</v>
      </c>
      <c r="S541" s="2">
        <v>234</v>
      </c>
      <c r="T541" s="2">
        <v>18</v>
      </c>
      <c r="U541" s="5">
        <v>216</v>
      </c>
      <c r="V541" s="2">
        <v>109.09</v>
      </c>
      <c r="W541" s="2" t="s">
        <v>10</v>
      </c>
      <c r="X541" s="2"/>
      <c r="Y541" s="2" t="s">
        <v>846</v>
      </c>
      <c r="Z541" s="2"/>
      <c r="AA541" s="17">
        <f t="shared" si="89"/>
        <v>138.6</v>
      </c>
      <c r="AB541" s="5">
        <f t="shared" si="90"/>
        <v>139</v>
      </c>
      <c r="AC541" s="5">
        <f t="shared" si="91"/>
        <v>77</v>
      </c>
      <c r="AD541" s="5">
        <f t="shared" si="92"/>
        <v>15400</v>
      </c>
    </row>
    <row r="542" spans="1:30">
      <c r="A542" s="147"/>
      <c r="B542" s="45">
        <v>21</v>
      </c>
      <c r="C542" s="30">
        <v>503</v>
      </c>
      <c r="D542" s="2" t="s">
        <v>804</v>
      </c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5">
        <v>173</v>
      </c>
      <c r="R542" s="5">
        <v>86</v>
      </c>
      <c r="S542" s="2">
        <v>226</v>
      </c>
      <c r="T542" s="2">
        <v>61</v>
      </c>
      <c r="U542" s="5">
        <v>142</v>
      </c>
      <c r="V542" s="2">
        <v>82.08</v>
      </c>
      <c r="W542" s="2" t="s">
        <v>10</v>
      </c>
      <c r="X542" s="2"/>
      <c r="Y542" s="2" t="s">
        <v>13</v>
      </c>
      <c r="Z542" s="2"/>
      <c r="AA542" s="17">
        <f t="shared" si="89"/>
        <v>121.1</v>
      </c>
      <c r="AB542" s="5">
        <f t="shared" si="90"/>
        <v>122</v>
      </c>
      <c r="AC542" s="5">
        <f t="shared" si="91"/>
        <v>20</v>
      </c>
      <c r="AD542" s="5">
        <f t="shared" si="92"/>
        <v>4000</v>
      </c>
    </row>
    <row r="543" spans="1:30">
      <c r="A543" s="147"/>
      <c r="B543" s="45">
        <v>22</v>
      </c>
      <c r="C543" s="30">
        <v>504</v>
      </c>
      <c r="D543" s="2" t="s">
        <v>805</v>
      </c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5">
        <v>209</v>
      </c>
      <c r="R543" s="5">
        <v>104</v>
      </c>
      <c r="S543" s="2">
        <v>354</v>
      </c>
      <c r="T543" s="2">
        <v>109</v>
      </c>
      <c r="U543" s="5">
        <v>222</v>
      </c>
      <c r="V543" s="2">
        <v>106.22</v>
      </c>
      <c r="W543" s="2" t="s">
        <v>10</v>
      </c>
      <c r="X543" s="2"/>
      <c r="Y543" s="2" t="s">
        <v>847</v>
      </c>
      <c r="Z543" s="2"/>
      <c r="AA543" s="17">
        <f t="shared" si="89"/>
        <v>146.30000000000001</v>
      </c>
      <c r="AB543" s="5">
        <f t="shared" si="90"/>
        <v>147</v>
      </c>
      <c r="AC543" s="5">
        <f t="shared" si="91"/>
        <v>75</v>
      </c>
      <c r="AD543" s="5">
        <f t="shared" si="92"/>
        <v>15000</v>
      </c>
    </row>
    <row r="544" spans="1:30">
      <c r="A544" s="147"/>
      <c r="B544" s="45">
        <v>23</v>
      </c>
      <c r="C544" s="30">
        <v>505</v>
      </c>
      <c r="D544" s="2" t="s">
        <v>806</v>
      </c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5">
        <v>419</v>
      </c>
      <c r="R544" s="5">
        <v>209</v>
      </c>
      <c r="S544" s="2">
        <v>695</v>
      </c>
      <c r="T544" s="2">
        <v>178</v>
      </c>
      <c r="U544" s="5">
        <v>303</v>
      </c>
      <c r="V544" s="2">
        <v>72.319999999999993</v>
      </c>
      <c r="W544" s="2" t="s">
        <v>10</v>
      </c>
      <c r="X544" s="2"/>
      <c r="Y544" s="2" t="s">
        <v>848</v>
      </c>
      <c r="Z544" s="2"/>
      <c r="AA544" s="17">
        <f t="shared" si="89"/>
        <v>293.3</v>
      </c>
      <c r="AB544" s="5">
        <f t="shared" si="90"/>
        <v>294</v>
      </c>
      <c r="AC544" s="5">
        <f t="shared" si="91"/>
        <v>9</v>
      </c>
      <c r="AD544" s="5">
        <f t="shared" si="92"/>
        <v>1800</v>
      </c>
    </row>
    <row r="545" spans="1:30" s="66" customFormat="1" ht="42">
      <c r="A545" s="149"/>
      <c r="B545" s="64">
        <v>24</v>
      </c>
      <c r="C545" s="65">
        <v>506</v>
      </c>
      <c r="D545" s="63" t="s">
        <v>807</v>
      </c>
      <c r="E545" s="62"/>
      <c r="F545" s="62"/>
      <c r="G545" s="62"/>
      <c r="H545" s="62"/>
      <c r="I545" s="62"/>
      <c r="J545" s="62"/>
      <c r="K545" s="62"/>
      <c r="L545" s="62"/>
      <c r="M545" s="62"/>
      <c r="N545" s="62"/>
      <c r="O545" s="62"/>
      <c r="P545" s="62"/>
      <c r="Q545" s="67">
        <v>620</v>
      </c>
      <c r="R545" s="67">
        <v>310</v>
      </c>
      <c r="S545" s="62">
        <v>921</v>
      </c>
      <c r="T545" s="62">
        <v>183</v>
      </c>
      <c r="U545" s="67">
        <v>533</v>
      </c>
      <c r="V545" s="62">
        <v>85.97</v>
      </c>
      <c r="W545" s="62" t="s">
        <v>10</v>
      </c>
      <c r="X545" s="62"/>
      <c r="Y545" s="62" t="s">
        <v>13</v>
      </c>
      <c r="Z545" s="62"/>
      <c r="AA545" s="68">
        <f t="shared" si="89"/>
        <v>434</v>
      </c>
      <c r="AB545" s="67">
        <f t="shared" si="90"/>
        <v>434</v>
      </c>
      <c r="AC545" s="67">
        <f t="shared" si="91"/>
        <v>99</v>
      </c>
      <c r="AD545" s="67">
        <f t="shared" si="92"/>
        <v>19800</v>
      </c>
    </row>
    <row r="546" spans="1:30">
      <c r="A546" s="147"/>
      <c r="B546" s="45">
        <v>25</v>
      </c>
      <c r="C546" s="30">
        <v>507</v>
      </c>
      <c r="D546" s="2" t="s">
        <v>808</v>
      </c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5">
        <v>398</v>
      </c>
      <c r="R546" s="5">
        <v>199</v>
      </c>
      <c r="S546" s="2">
        <v>709</v>
      </c>
      <c r="T546" s="2">
        <v>135</v>
      </c>
      <c r="U546" s="5">
        <v>393</v>
      </c>
      <c r="V546" s="2">
        <v>98.74</v>
      </c>
      <c r="W546" s="2" t="s">
        <v>10</v>
      </c>
      <c r="X546" s="2"/>
      <c r="Y546" s="2" t="s">
        <v>849</v>
      </c>
      <c r="Z546" s="2"/>
      <c r="AA546" s="17">
        <f t="shared" si="89"/>
        <v>278.60000000000002</v>
      </c>
      <c r="AB546" s="5">
        <f t="shared" si="90"/>
        <v>279</v>
      </c>
      <c r="AC546" s="5">
        <f t="shared" si="91"/>
        <v>114</v>
      </c>
      <c r="AD546" s="5">
        <f t="shared" si="92"/>
        <v>22800</v>
      </c>
    </row>
    <row r="547" spans="1:30">
      <c r="A547" s="147"/>
      <c r="B547" s="45">
        <v>26</v>
      </c>
      <c r="C547" s="30">
        <v>508</v>
      </c>
      <c r="D547" s="2" t="s">
        <v>809</v>
      </c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5">
        <v>236</v>
      </c>
      <c r="R547" s="5">
        <v>118</v>
      </c>
      <c r="S547" s="2">
        <v>223</v>
      </c>
      <c r="T547" s="2">
        <v>38</v>
      </c>
      <c r="U547" s="5">
        <v>184</v>
      </c>
      <c r="V547" s="2">
        <v>77.97</v>
      </c>
      <c r="W547" s="2" t="s">
        <v>10</v>
      </c>
      <c r="X547" s="2"/>
      <c r="Y547" s="2" t="s">
        <v>850</v>
      </c>
      <c r="Z547" s="2"/>
      <c r="AA547" s="17">
        <f t="shared" si="89"/>
        <v>165.2</v>
      </c>
      <c r="AB547" s="5">
        <f t="shared" si="90"/>
        <v>166</v>
      </c>
      <c r="AC547" s="5">
        <f t="shared" si="91"/>
        <v>18</v>
      </c>
      <c r="AD547" s="5">
        <f t="shared" si="92"/>
        <v>3600</v>
      </c>
    </row>
    <row r="548" spans="1:30">
      <c r="A548" s="147"/>
      <c r="B548" s="45">
        <v>27</v>
      </c>
      <c r="C548" s="30">
        <v>509</v>
      </c>
      <c r="D548" s="2" t="s">
        <v>810</v>
      </c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5">
        <v>238</v>
      </c>
      <c r="R548" s="5">
        <v>119</v>
      </c>
      <c r="S548" s="2">
        <v>347</v>
      </c>
      <c r="T548" s="2">
        <v>93</v>
      </c>
      <c r="U548" s="5">
        <v>174</v>
      </c>
      <c r="V548" s="2">
        <v>73.11</v>
      </c>
      <c r="W548" s="2" t="s">
        <v>10</v>
      </c>
      <c r="X548" s="2"/>
      <c r="Y548" s="2" t="s">
        <v>13</v>
      </c>
      <c r="Z548" s="2"/>
      <c r="AA548" s="17">
        <f t="shared" si="89"/>
        <v>166.6</v>
      </c>
      <c r="AB548" s="5">
        <f t="shared" si="90"/>
        <v>167</v>
      </c>
      <c r="AC548" s="5">
        <f t="shared" si="91"/>
        <v>7</v>
      </c>
      <c r="AD548" s="5">
        <f t="shared" si="92"/>
        <v>1400</v>
      </c>
    </row>
    <row r="549" spans="1:30">
      <c r="A549" s="147"/>
      <c r="B549" s="45">
        <v>28</v>
      </c>
      <c r="C549" s="30">
        <v>510</v>
      </c>
      <c r="D549" s="2" t="s">
        <v>811</v>
      </c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5">
        <v>438</v>
      </c>
      <c r="R549" s="5">
        <v>219</v>
      </c>
      <c r="S549" s="2">
        <v>593</v>
      </c>
      <c r="T549" s="2">
        <v>117</v>
      </c>
      <c r="U549" s="5">
        <v>434</v>
      </c>
      <c r="V549" s="2">
        <v>99.09</v>
      </c>
      <c r="W549" s="2" t="s">
        <v>10</v>
      </c>
      <c r="X549" s="2"/>
      <c r="Y549" s="2" t="s">
        <v>13</v>
      </c>
      <c r="Z549" s="2"/>
      <c r="AA549" s="17">
        <f t="shared" si="89"/>
        <v>306.60000000000002</v>
      </c>
      <c r="AB549" s="5">
        <f t="shared" si="90"/>
        <v>307</v>
      </c>
      <c r="AC549" s="5">
        <f t="shared" si="91"/>
        <v>127</v>
      </c>
      <c r="AD549" s="5">
        <f t="shared" si="92"/>
        <v>25400</v>
      </c>
    </row>
    <row r="550" spans="1:30">
      <c r="A550" s="147"/>
      <c r="B550" s="45">
        <v>29</v>
      </c>
      <c r="C550" s="30">
        <v>511</v>
      </c>
      <c r="D550" s="2" t="s">
        <v>812</v>
      </c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5">
        <v>595</v>
      </c>
      <c r="R550" s="5">
        <v>297</v>
      </c>
      <c r="S550" s="2">
        <v>726</v>
      </c>
      <c r="T550" s="2">
        <v>185</v>
      </c>
      <c r="U550" s="5">
        <v>430</v>
      </c>
      <c r="V550" s="2">
        <v>72.27</v>
      </c>
      <c r="W550" s="2" t="s">
        <v>10</v>
      </c>
      <c r="X550" s="2"/>
      <c r="Y550" s="2" t="s">
        <v>851</v>
      </c>
      <c r="Z550" s="2"/>
      <c r="AA550" s="17">
        <f t="shared" si="89"/>
        <v>416.5</v>
      </c>
      <c r="AB550" s="5">
        <f t="shared" si="90"/>
        <v>417</v>
      </c>
      <c r="AC550" s="5">
        <f t="shared" si="91"/>
        <v>13</v>
      </c>
      <c r="AD550" s="5">
        <f t="shared" si="92"/>
        <v>2600</v>
      </c>
    </row>
    <row r="551" spans="1:30">
      <c r="A551" s="147"/>
      <c r="B551" s="45">
        <v>30</v>
      </c>
      <c r="C551" s="30">
        <v>512</v>
      </c>
      <c r="D551" s="2" t="s">
        <v>813</v>
      </c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5">
        <v>172</v>
      </c>
      <c r="R551" s="5">
        <v>86</v>
      </c>
      <c r="S551" s="2">
        <v>145</v>
      </c>
      <c r="T551" s="2">
        <v>17</v>
      </c>
      <c r="U551" s="5">
        <v>128</v>
      </c>
      <c r="V551" s="2">
        <v>74.42</v>
      </c>
      <c r="W551" s="2" t="s">
        <v>10</v>
      </c>
      <c r="X551" s="2"/>
      <c r="Y551" s="2" t="s">
        <v>852</v>
      </c>
      <c r="Z551" s="2"/>
      <c r="AA551" s="17">
        <f t="shared" si="89"/>
        <v>120.4</v>
      </c>
      <c r="AB551" s="5">
        <f t="shared" si="90"/>
        <v>121</v>
      </c>
      <c r="AC551" s="5">
        <f t="shared" si="91"/>
        <v>7</v>
      </c>
      <c r="AD551" s="5">
        <f t="shared" si="92"/>
        <v>1400</v>
      </c>
    </row>
    <row r="552" spans="1:30">
      <c r="A552" s="147"/>
      <c r="B552" s="45">
        <v>31</v>
      </c>
      <c r="C552" s="30">
        <v>513</v>
      </c>
      <c r="D552" s="2" t="s">
        <v>814</v>
      </c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5">
        <v>1854</v>
      </c>
      <c r="R552" s="5">
        <v>927</v>
      </c>
      <c r="S552" s="2">
        <v>1733</v>
      </c>
      <c r="T552" s="2">
        <v>68</v>
      </c>
      <c r="U552" s="5">
        <v>1664</v>
      </c>
      <c r="V552" s="2">
        <v>89.75</v>
      </c>
      <c r="W552" s="2" t="s">
        <v>10</v>
      </c>
      <c r="X552" s="2"/>
      <c r="Y552" s="2" t="s">
        <v>853</v>
      </c>
      <c r="Z552" s="2"/>
      <c r="AA552" s="17">
        <f t="shared" si="89"/>
        <v>1297.8</v>
      </c>
      <c r="AB552" s="5">
        <f t="shared" si="90"/>
        <v>1298</v>
      </c>
      <c r="AC552" s="5">
        <f t="shared" si="91"/>
        <v>366</v>
      </c>
      <c r="AD552" s="5">
        <f t="shared" si="92"/>
        <v>73200</v>
      </c>
    </row>
    <row r="553" spans="1:30">
      <c r="A553" s="147"/>
      <c r="B553" s="45">
        <v>32</v>
      </c>
      <c r="C553" s="30">
        <v>514</v>
      </c>
      <c r="D553" s="2" t="s">
        <v>815</v>
      </c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5">
        <v>223</v>
      </c>
      <c r="R553" s="5">
        <v>111</v>
      </c>
      <c r="S553" s="2">
        <v>254</v>
      </c>
      <c r="T553" s="2">
        <v>55</v>
      </c>
      <c r="U553" s="5">
        <v>169</v>
      </c>
      <c r="V553" s="2">
        <v>75.78</v>
      </c>
      <c r="W553" s="2" t="s">
        <v>10</v>
      </c>
      <c r="X553" s="2"/>
      <c r="Y553" s="2" t="s">
        <v>854</v>
      </c>
      <c r="Z553" s="2"/>
      <c r="AA553" s="17">
        <f t="shared" si="89"/>
        <v>156.1</v>
      </c>
      <c r="AB553" s="5">
        <f t="shared" si="90"/>
        <v>157</v>
      </c>
      <c r="AC553" s="5">
        <f t="shared" si="91"/>
        <v>12</v>
      </c>
      <c r="AD553" s="5">
        <f t="shared" si="92"/>
        <v>2400</v>
      </c>
    </row>
    <row r="554" spans="1:30">
      <c r="A554" s="147"/>
      <c r="B554" s="45">
        <v>33</v>
      </c>
      <c r="C554" s="30">
        <v>515</v>
      </c>
      <c r="D554" s="2" t="s">
        <v>816</v>
      </c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5">
        <v>207</v>
      </c>
      <c r="R554" s="5">
        <v>103</v>
      </c>
      <c r="S554" s="2">
        <v>227</v>
      </c>
      <c r="T554" s="2">
        <v>50</v>
      </c>
      <c r="U554" s="5">
        <v>154</v>
      </c>
      <c r="V554" s="2">
        <v>74.400000000000006</v>
      </c>
      <c r="W554" s="2" t="s">
        <v>10</v>
      </c>
      <c r="X554" s="2"/>
      <c r="Y554" s="2" t="s">
        <v>13</v>
      </c>
      <c r="Z554" s="2"/>
      <c r="AA554" s="17">
        <f t="shared" si="89"/>
        <v>144.9</v>
      </c>
      <c r="AB554" s="5">
        <f t="shared" si="90"/>
        <v>145</v>
      </c>
      <c r="AC554" s="5">
        <f t="shared" si="91"/>
        <v>9</v>
      </c>
      <c r="AD554" s="5">
        <f t="shared" si="92"/>
        <v>1800</v>
      </c>
    </row>
    <row r="555" spans="1:30">
      <c r="A555" s="147"/>
      <c r="B555" s="45">
        <v>34</v>
      </c>
      <c r="C555" s="30">
        <v>516</v>
      </c>
      <c r="D555" s="2" t="s">
        <v>817</v>
      </c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5">
        <v>113</v>
      </c>
      <c r="R555" s="5">
        <v>56</v>
      </c>
      <c r="S555" s="2">
        <v>108</v>
      </c>
      <c r="T555" s="2">
        <v>1</v>
      </c>
      <c r="U555" s="5">
        <v>107</v>
      </c>
      <c r="V555" s="2">
        <v>94.69</v>
      </c>
      <c r="W555" s="2" t="s">
        <v>10</v>
      </c>
      <c r="X555" s="2"/>
      <c r="Y555" s="2" t="s">
        <v>855</v>
      </c>
      <c r="Z555" s="2"/>
      <c r="AA555" s="17">
        <f t="shared" si="89"/>
        <v>79.099999999999994</v>
      </c>
      <c r="AB555" s="5">
        <f t="shared" si="90"/>
        <v>80</v>
      </c>
      <c r="AC555" s="5">
        <f t="shared" si="91"/>
        <v>27</v>
      </c>
      <c r="AD555" s="5">
        <f t="shared" si="92"/>
        <v>5400</v>
      </c>
    </row>
    <row r="556" spans="1:30">
      <c r="A556" s="147"/>
      <c r="B556" s="45">
        <v>35</v>
      </c>
      <c r="C556" s="30">
        <v>517</v>
      </c>
      <c r="D556" s="2" t="s">
        <v>818</v>
      </c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5">
        <v>178</v>
      </c>
      <c r="R556" s="5">
        <v>89</v>
      </c>
      <c r="S556" s="2">
        <v>376</v>
      </c>
      <c r="T556" s="2">
        <v>116</v>
      </c>
      <c r="U556" s="5">
        <v>138</v>
      </c>
      <c r="V556" s="2">
        <v>77.53</v>
      </c>
      <c r="W556" s="2" t="s">
        <v>10</v>
      </c>
      <c r="X556" s="2"/>
      <c r="Y556" s="2" t="s">
        <v>13</v>
      </c>
      <c r="Z556" s="2"/>
      <c r="AA556" s="17">
        <f t="shared" si="89"/>
        <v>124.6</v>
      </c>
      <c r="AB556" s="5">
        <f t="shared" si="90"/>
        <v>125</v>
      </c>
      <c r="AC556" s="5">
        <f t="shared" si="91"/>
        <v>13</v>
      </c>
      <c r="AD556" s="5">
        <f t="shared" si="92"/>
        <v>2600</v>
      </c>
    </row>
    <row r="557" spans="1:30">
      <c r="A557" s="147"/>
      <c r="B557" s="45">
        <v>36</v>
      </c>
      <c r="C557" s="30">
        <v>518</v>
      </c>
      <c r="D557" s="2" t="s">
        <v>819</v>
      </c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5">
        <v>790</v>
      </c>
      <c r="R557" s="5">
        <v>395</v>
      </c>
      <c r="S557" s="2">
        <v>658</v>
      </c>
      <c r="T557" s="2">
        <v>44</v>
      </c>
      <c r="U557" s="5">
        <v>595</v>
      </c>
      <c r="V557" s="2">
        <v>75.319999999999993</v>
      </c>
      <c r="W557" s="2" t="s">
        <v>10</v>
      </c>
      <c r="X557" s="2"/>
      <c r="Y557" s="2" t="s">
        <v>13</v>
      </c>
      <c r="Z557" s="2"/>
      <c r="AA557" s="17">
        <f t="shared" si="89"/>
        <v>553</v>
      </c>
      <c r="AB557" s="5">
        <f t="shared" si="90"/>
        <v>553</v>
      </c>
      <c r="AC557" s="5">
        <f t="shared" si="91"/>
        <v>42</v>
      </c>
      <c r="AD557" s="5">
        <f t="shared" si="92"/>
        <v>8400</v>
      </c>
    </row>
    <row r="558" spans="1:30" s="66" customFormat="1" ht="42">
      <c r="A558" s="149"/>
      <c r="B558" s="64">
        <v>37</v>
      </c>
      <c r="C558" s="65">
        <v>519</v>
      </c>
      <c r="D558" s="63" t="s">
        <v>820</v>
      </c>
      <c r="E558" s="62"/>
      <c r="F558" s="62"/>
      <c r="G558" s="62"/>
      <c r="H558" s="62"/>
      <c r="I558" s="62"/>
      <c r="J558" s="62"/>
      <c r="K558" s="62"/>
      <c r="L558" s="62"/>
      <c r="M558" s="62"/>
      <c r="N558" s="62"/>
      <c r="O558" s="62"/>
      <c r="P558" s="62"/>
      <c r="Q558" s="67">
        <v>804</v>
      </c>
      <c r="R558" s="67">
        <v>402</v>
      </c>
      <c r="S558" s="62">
        <v>1194</v>
      </c>
      <c r="T558" s="62">
        <v>281</v>
      </c>
      <c r="U558" s="67">
        <v>618</v>
      </c>
      <c r="V558" s="62">
        <v>76.87</v>
      </c>
      <c r="W558" s="62" t="s">
        <v>10</v>
      </c>
      <c r="X558" s="62"/>
      <c r="Y558" s="62" t="s">
        <v>13</v>
      </c>
      <c r="Z558" s="62"/>
      <c r="AA558" s="68">
        <f t="shared" si="89"/>
        <v>562.79999999999995</v>
      </c>
      <c r="AB558" s="67">
        <f t="shared" si="90"/>
        <v>563</v>
      </c>
      <c r="AC558" s="67">
        <f t="shared" si="91"/>
        <v>55</v>
      </c>
      <c r="AD558" s="67">
        <f t="shared" si="92"/>
        <v>11000</v>
      </c>
    </row>
    <row r="559" spans="1:30">
      <c r="A559" s="147"/>
      <c r="B559" s="45">
        <v>38</v>
      </c>
      <c r="C559" s="30">
        <v>520</v>
      </c>
      <c r="D559" s="2" t="s">
        <v>821</v>
      </c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5">
        <v>138</v>
      </c>
      <c r="R559" s="5">
        <v>69</v>
      </c>
      <c r="S559" s="2">
        <v>118</v>
      </c>
      <c r="T559" s="2">
        <v>16</v>
      </c>
      <c r="U559" s="5">
        <v>102</v>
      </c>
      <c r="V559" s="2">
        <v>73.91</v>
      </c>
      <c r="W559" s="2" t="s">
        <v>10</v>
      </c>
      <c r="X559" s="2"/>
      <c r="Y559" s="2" t="s">
        <v>856</v>
      </c>
      <c r="Z559" s="2"/>
      <c r="AA559" s="17">
        <f t="shared" si="89"/>
        <v>96.6</v>
      </c>
      <c r="AB559" s="5">
        <f t="shared" si="90"/>
        <v>97</v>
      </c>
      <c r="AC559" s="5">
        <f t="shared" si="91"/>
        <v>5</v>
      </c>
      <c r="AD559" s="5">
        <f t="shared" si="92"/>
        <v>1000</v>
      </c>
    </row>
    <row r="560" spans="1:30">
      <c r="A560" s="147"/>
      <c r="B560" s="45">
        <v>39</v>
      </c>
      <c r="C560" s="30">
        <v>521</v>
      </c>
      <c r="D560" s="2" t="s">
        <v>822</v>
      </c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5">
        <v>127</v>
      </c>
      <c r="R560" s="5">
        <v>63</v>
      </c>
      <c r="S560" s="2">
        <v>131</v>
      </c>
      <c r="T560" s="2">
        <v>27</v>
      </c>
      <c r="U560" s="5">
        <v>104</v>
      </c>
      <c r="V560" s="2">
        <v>81.89</v>
      </c>
      <c r="W560" s="2" t="s">
        <v>10</v>
      </c>
      <c r="X560" s="2"/>
      <c r="Y560" s="2" t="s">
        <v>13</v>
      </c>
      <c r="Z560" s="2"/>
      <c r="AA560" s="17">
        <f t="shared" si="89"/>
        <v>88.9</v>
      </c>
      <c r="AB560" s="5">
        <f t="shared" si="90"/>
        <v>89</v>
      </c>
      <c r="AC560" s="5">
        <f t="shared" si="91"/>
        <v>15</v>
      </c>
      <c r="AD560" s="5">
        <f t="shared" si="92"/>
        <v>3000</v>
      </c>
    </row>
    <row r="561" spans="1:30">
      <c r="A561" s="147"/>
      <c r="B561" s="45">
        <v>40</v>
      </c>
      <c r="C561" s="30">
        <v>522</v>
      </c>
      <c r="D561" s="2" t="s">
        <v>823</v>
      </c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5">
        <v>1985</v>
      </c>
      <c r="R561" s="5">
        <v>992</v>
      </c>
      <c r="S561" s="2">
        <v>3501</v>
      </c>
      <c r="T561" s="2">
        <v>753</v>
      </c>
      <c r="U561" s="5">
        <v>2352</v>
      </c>
      <c r="V561" s="2">
        <v>118.49</v>
      </c>
      <c r="W561" s="2" t="s">
        <v>10</v>
      </c>
      <c r="X561" s="2"/>
      <c r="Y561" s="2" t="s">
        <v>857</v>
      </c>
      <c r="Z561" s="2"/>
      <c r="AA561" s="17">
        <f t="shared" si="89"/>
        <v>1389.5</v>
      </c>
      <c r="AB561" s="5">
        <f t="shared" si="90"/>
        <v>1390</v>
      </c>
      <c r="AC561" s="5">
        <f t="shared" si="91"/>
        <v>962</v>
      </c>
      <c r="AD561" s="5">
        <f t="shared" si="92"/>
        <v>192400</v>
      </c>
    </row>
    <row r="562" spans="1:30">
      <c r="A562" s="147"/>
      <c r="B562" s="45">
        <v>41</v>
      </c>
      <c r="C562" s="30">
        <v>523</v>
      </c>
      <c r="D562" s="2" t="s">
        <v>824</v>
      </c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5">
        <v>132</v>
      </c>
      <c r="R562" s="5">
        <v>66</v>
      </c>
      <c r="S562" s="2">
        <v>102</v>
      </c>
      <c r="T562" s="2" t="s">
        <v>10</v>
      </c>
      <c r="U562" s="5">
        <v>102</v>
      </c>
      <c r="V562" s="2">
        <v>77.27</v>
      </c>
      <c r="W562" s="2" t="s">
        <v>10</v>
      </c>
      <c r="X562" s="2"/>
      <c r="Y562" s="2" t="s">
        <v>858</v>
      </c>
      <c r="Z562" s="2"/>
      <c r="AA562" s="17">
        <f t="shared" si="89"/>
        <v>92.4</v>
      </c>
      <c r="AB562" s="5">
        <f t="shared" si="90"/>
        <v>93</v>
      </c>
      <c r="AC562" s="5">
        <f t="shared" si="91"/>
        <v>9</v>
      </c>
      <c r="AD562" s="5">
        <f t="shared" si="92"/>
        <v>1800</v>
      </c>
    </row>
    <row r="563" spans="1:30">
      <c r="A563" s="147"/>
      <c r="B563" s="45">
        <v>42</v>
      </c>
      <c r="C563" s="30">
        <v>524</v>
      </c>
      <c r="D563" s="2" t="s">
        <v>825</v>
      </c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5">
        <v>242</v>
      </c>
      <c r="R563" s="5">
        <v>121</v>
      </c>
      <c r="S563" s="2">
        <v>294</v>
      </c>
      <c r="T563" s="2">
        <v>53</v>
      </c>
      <c r="U563" s="5">
        <v>226</v>
      </c>
      <c r="V563" s="2">
        <v>93.39</v>
      </c>
      <c r="W563" s="2" t="s">
        <v>10</v>
      </c>
      <c r="X563" s="2"/>
      <c r="Y563" s="2" t="s">
        <v>13</v>
      </c>
      <c r="Z563" s="2"/>
      <c r="AA563" s="17">
        <f t="shared" si="89"/>
        <v>169.4</v>
      </c>
      <c r="AB563" s="5">
        <f t="shared" si="90"/>
        <v>170</v>
      </c>
      <c r="AC563" s="5">
        <f t="shared" si="91"/>
        <v>56</v>
      </c>
      <c r="AD563" s="5">
        <f t="shared" si="92"/>
        <v>11200</v>
      </c>
    </row>
    <row r="564" spans="1:30">
      <c r="A564" s="147"/>
      <c r="B564" s="45">
        <v>43</v>
      </c>
      <c r="C564" s="30">
        <v>525</v>
      </c>
      <c r="D564" s="2" t="s">
        <v>826</v>
      </c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5">
        <v>384</v>
      </c>
      <c r="R564" s="5">
        <v>192</v>
      </c>
      <c r="S564" s="2">
        <v>833</v>
      </c>
      <c r="T564" s="2">
        <v>233</v>
      </c>
      <c r="U564" s="5">
        <v>346</v>
      </c>
      <c r="V564" s="2">
        <v>90.1</v>
      </c>
      <c r="W564" s="2" t="s">
        <v>10</v>
      </c>
      <c r="X564" s="2"/>
      <c r="Y564" s="2" t="s">
        <v>859</v>
      </c>
      <c r="Z564" s="2"/>
      <c r="AA564" s="17">
        <f t="shared" si="89"/>
        <v>268.8</v>
      </c>
      <c r="AB564" s="5">
        <f t="shared" si="90"/>
        <v>269</v>
      </c>
      <c r="AC564" s="5">
        <f t="shared" si="91"/>
        <v>77</v>
      </c>
      <c r="AD564" s="5">
        <f t="shared" si="92"/>
        <v>15400</v>
      </c>
    </row>
    <row r="565" spans="1:30">
      <c r="A565" s="147"/>
      <c r="B565" s="45">
        <v>44</v>
      </c>
      <c r="C565" s="30">
        <v>526</v>
      </c>
      <c r="D565" s="2" t="s">
        <v>827</v>
      </c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5">
        <v>165</v>
      </c>
      <c r="R565" s="5">
        <v>82</v>
      </c>
      <c r="S565" s="2">
        <v>163</v>
      </c>
      <c r="T565" s="2">
        <v>44</v>
      </c>
      <c r="U565" s="5">
        <v>119</v>
      </c>
      <c r="V565" s="2">
        <v>72.12</v>
      </c>
      <c r="W565" s="2" t="s">
        <v>10</v>
      </c>
      <c r="X565" s="2"/>
      <c r="Y565" s="2" t="s">
        <v>860</v>
      </c>
      <c r="Z565" s="2"/>
      <c r="AA565" s="17">
        <f t="shared" si="89"/>
        <v>115.5</v>
      </c>
      <c r="AB565" s="5">
        <f t="shared" si="90"/>
        <v>116</v>
      </c>
      <c r="AC565" s="5">
        <f t="shared" si="91"/>
        <v>3</v>
      </c>
      <c r="AD565" s="5">
        <f t="shared" si="92"/>
        <v>600</v>
      </c>
    </row>
    <row r="566" spans="1:30">
      <c r="A566" s="147"/>
      <c r="B566" s="45">
        <v>45</v>
      </c>
      <c r="C566" s="30">
        <v>527</v>
      </c>
      <c r="D566" s="2" t="s">
        <v>828</v>
      </c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5">
        <v>180</v>
      </c>
      <c r="R566" s="5">
        <v>90</v>
      </c>
      <c r="S566" s="2">
        <v>155</v>
      </c>
      <c r="T566" s="2">
        <v>18</v>
      </c>
      <c r="U566" s="5">
        <v>136</v>
      </c>
      <c r="V566" s="2">
        <v>75.56</v>
      </c>
      <c r="W566" s="2" t="s">
        <v>10</v>
      </c>
      <c r="X566" s="2"/>
      <c r="Y566" s="2" t="s">
        <v>861</v>
      </c>
      <c r="Z566" s="2"/>
      <c r="AA566" s="17">
        <f t="shared" si="89"/>
        <v>126</v>
      </c>
      <c r="AB566" s="5">
        <f t="shared" si="90"/>
        <v>126</v>
      </c>
      <c r="AC566" s="5">
        <f t="shared" si="91"/>
        <v>10</v>
      </c>
      <c r="AD566" s="5">
        <f t="shared" si="92"/>
        <v>2000</v>
      </c>
    </row>
    <row r="567" spans="1:30">
      <c r="A567" s="147"/>
      <c r="B567" s="45">
        <v>46</v>
      </c>
      <c r="C567" s="30">
        <v>528</v>
      </c>
      <c r="D567" s="2" t="s">
        <v>829</v>
      </c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5">
        <v>138</v>
      </c>
      <c r="R567" s="5">
        <v>69</v>
      </c>
      <c r="S567" s="2">
        <v>164</v>
      </c>
      <c r="T567" s="2">
        <v>34</v>
      </c>
      <c r="U567" s="5">
        <v>116</v>
      </c>
      <c r="V567" s="2">
        <v>84.06</v>
      </c>
      <c r="W567" s="2" t="s">
        <v>10</v>
      </c>
      <c r="X567" s="2"/>
      <c r="Y567" s="2" t="s">
        <v>13</v>
      </c>
      <c r="Z567" s="2"/>
      <c r="AA567" s="17">
        <f t="shared" si="89"/>
        <v>96.6</v>
      </c>
      <c r="AB567" s="5">
        <f t="shared" si="90"/>
        <v>97</v>
      </c>
      <c r="AC567" s="5">
        <f t="shared" si="91"/>
        <v>19</v>
      </c>
      <c r="AD567" s="5">
        <f t="shared" si="92"/>
        <v>3800</v>
      </c>
    </row>
    <row r="568" spans="1:30">
      <c r="A568" s="147"/>
      <c r="B568" s="45">
        <v>47</v>
      </c>
      <c r="C568" s="30">
        <v>529</v>
      </c>
      <c r="D568" s="2" t="s">
        <v>830</v>
      </c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5">
        <v>236</v>
      </c>
      <c r="R568" s="5">
        <v>118</v>
      </c>
      <c r="S568" s="2">
        <v>184</v>
      </c>
      <c r="T568" s="2">
        <v>3</v>
      </c>
      <c r="U568" s="5">
        <v>181</v>
      </c>
      <c r="V568" s="2">
        <v>76.69</v>
      </c>
      <c r="W568" s="2" t="s">
        <v>10</v>
      </c>
      <c r="X568" s="2"/>
      <c r="Y568" s="2" t="s">
        <v>862</v>
      </c>
      <c r="Z568" s="2"/>
      <c r="AA568" s="17">
        <f t="shared" si="89"/>
        <v>165.2</v>
      </c>
      <c r="AB568" s="5">
        <f t="shared" si="90"/>
        <v>166</v>
      </c>
      <c r="AC568" s="5">
        <f t="shared" si="91"/>
        <v>15</v>
      </c>
      <c r="AD568" s="5">
        <f t="shared" si="92"/>
        <v>3000</v>
      </c>
    </row>
    <row r="569" spans="1:30">
      <c r="A569" s="147"/>
      <c r="B569" s="45">
        <v>48</v>
      </c>
      <c r="C569" s="30">
        <v>530</v>
      </c>
      <c r="D569" s="2" t="s">
        <v>831</v>
      </c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5">
        <v>101</v>
      </c>
      <c r="R569" s="5">
        <v>50</v>
      </c>
      <c r="S569" s="2">
        <v>91</v>
      </c>
      <c r="T569" s="2" t="s">
        <v>10</v>
      </c>
      <c r="U569" s="5">
        <v>91</v>
      </c>
      <c r="V569" s="2">
        <v>90.1</v>
      </c>
      <c r="W569" s="2" t="s">
        <v>10</v>
      </c>
      <c r="X569" s="2"/>
      <c r="Y569" s="2" t="s">
        <v>13</v>
      </c>
      <c r="Z569" s="2"/>
      <c r="AA569" s="17">
        <f t="shared" si="89"/>
        <v>70.7</v>
      </c>
      <c r="AB569" s="5">
        <f t="shared" si="90"/>
        <v>71</v>
      </c>
      <c r="AC569" s="5">
        <f t="shared" si="91"/>
        <v>20</v>
      </c>
      <c r="AD569" s="5">
        <f t="shared" si="92"/>
        <v>4000</v>
      </c>
    </row>
    <row r="570" spans="1:30">
      <c r="A570" s="147"/>
      <c r="B570" s="45">
        <v>49</v>
      </c>
      <c r="C570" s="30">
        <v>531</v>
      </c>
      <c r="D570" s="2" t="s">
        <v>832</v>
      </c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5">
        <v>481</v>
      </c>
      <c r="R570" s="5">
        <v>240</v>
      </c>
      <c r="S570" s="2">
        <v>501</v>
      </c>
      <c r="T570" s="2">
        <v>12</v>
      </c>
      <c r="U570" s="5">
        <v>489</v>
      </c>
      <c r="V570" s="2">
        <v>101.66</v>
      </c>
      <c r="W570" s="2" t="s">
        <v>10</v>
      </c>
      <c r="X570" s="2"/>
      <c r="Y570" s="2" t="s">
        <v>863</v>
      </c>
      <c r="Z570" s="2"/>
      <c r="AA570" s="17">
        <f t="shared" si="89"/>
        <v>336.7</v>
      </c>
      <c r="AB570" s="5">
        <f t="shared" si="90"/>
        <v>337</v>
      </c>
      <c r="AC570" s="5">
        <f t="shared" si="91"/>
        <v>152</v>
      </c>
      <c r="AD570" s="5">
        <f t="shared" si="92"/>
        <v>30400</v>
      </c>
    </row>
    <row r="571" spans="1:30">
      <c r="A571" s="147"/>
      <c r="B571" s="45">
        <v>50</v>
      </c>
      <c r="C571" s="30">
        <v>532</v>
      </c>
      <c r="D571" s="2" t="s">
        <v>833</v>
      </c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5">
        <v>313</v>
      </c>
      <c r="R571" s="5">
        <v>156</v>
      </c>
      <c r="S571" s="2">
        <v>270</v>
      </c>
      <c r="T571" s="2">
        <v>30</v>
      </c>
      <c r="U571" s="5">
        <v>240</v>
      </c>
      <c r="V571" s="2">
        <v>76.680000000000007</v>
      </c>
      <c r="W571" s="2" t="s">
        <v>10</v>
      </c>
      <c r="X571" s="2"/>
      <c r="Y571" s="2" t="s">
        <v>382</v>
      </c>
      <c r="Z571" s="2"/>
      <c r="AA571" s="17">
        <f t="shared" si="89"/>
        <v>219.1</v>
      </c>
      <c r="AB571" s="5">
        <f t="shared" si="90"/>
        <v>220</v>
      </c>
      <c r="AC571" s="5">
        <f t="shared" si="91"/>
        <v>20</v>
      </c>
      <c r="AD571" s="5">
        <f t="shared" si="92"/>
        <v>4000</v>
      </c>
    </row>
    <row r="572" spans="1:30">
      <c r="A572" s="147"/>
      <c r="B572" s="45">
        <v>51</v>
      </c>
      <c r="C572" s="30">
        <v>533</v>
      </c>
      <c r="D572" s="2" t="s">
        <v>834</v>
      </c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5">
        <v>126</v>
      </c>
      <c r="R572" s="5">
        <v>63</v>
      </c>
      <c r="S572" s="2">
        <v>366</v>
      </c>
      <c r="T572" s="2">
        <v>59</v>
      </c>
      <c r="U572" s="5">
        <v>102</v>
      </c>
      <c r="V572" s="2">
        <v>80.95</v>
      </c>
      <c r="W572" s="2" t="s">
        <v>10</v>
      </c>
      <c r="X572" s="2"/>
      <c r="Y572" s="2" t="s">
        <v>13</v>
      </c>
      <c r="Z572" s="2"/>
      <c r="AA572" s="17">
        <f t="shared" si="89"/>
        <v>88.2</v>
      </c>
      <c r="AB572" s="5">
        <f t="shared" si="90"/>
        <v>89</v>
      </c>
      <c r="AC572" s="5">
        <f t="shared" si="91"/>
        <v>13</v>
      </c>
      <c r="AD572" s="5">
        <f t="shared" si="92"/>
        <v>2600</v>
      </c>
    </row>
    <row r="573" spans="1:30">
      <c r="A573" s="147"/>
      <c r="B573" s="45">
        <v>52</v>
      </c>
      <c r="C573" s="30">
        <v>534</v>
      </c>
      <c r="D573" s="2" t="s">
        <v>835</v>
      </c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5">
        <v>173</v>
      </c>
      <c r="R573" s="5">
        <v>86</v>
      </c>
      <c r="S573" s="2">
        <v>296</v>
      </c>
      <c r="T573" s="2">
        <v>103</v>
      </c>
      <c r="U573" s="5">
        <v>148</v>
      </c>
      <c r="V573" s="2">
        <v>85.55</v>
      </c>
      <c r="W573" s="2" t="s">
        <v>10</v>
      </c>
      <c r="X573" s="2"/>
      <c r="Y573" s="2" t="s">
        <v>13</v>
      </c>
      <c r="Z573" s="2"/>
      <c r="AA573" s="17">
        <f t="shared" si="89"/>
        <v>121.1</v>
      </c>
      <c r="AB573" s="5">
        <f t="shared" si="90"/>
        <v>122</v>
      </c>
      <c r="AC573" s="5">
        <f t="shared" si="91"/>
        <v>26</v>
      </c>
      <c r="AD573" s="5">
        <f t="shared" si="92"/>
        <v>5200</v>
      </c>
    </row>
    <row r="574" spans="1:30">
      <c r="A574" s="147"/>
      <c r="B574" s="45">
        <v>53</v>
      </c>
      <c r="C574" s="30">
        <v>535</v>
      </c>
      <c r="D574" s="2" t="s">
        <v>836</v>
      </c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5">
        <v>207</v>
      </c>
      <c r="R574" s="5">
        <v>103</v>
      </c>
      <c r="S574" s="2">
        <v>174</v>
      </c>
      <c r="T574" s="2" t="s">
        <v>10</v>
      </c>
      <c r="U574" s="5">
        <v>174</v>
      </c>
      <c r="V574" s="2">
        <v>84.06</v>
      </c>
      <c r="W574" s="2" t="s">
        <v>10</v>
      </c>
      <c r="X574" s="2"/>
      <c r="Y574" s="2" t="s">
        <v>864</v>
      </c>
      <c r="Z574" s="2"/>
      <c r="AA574" s="17">
        <f t="shared" si="89"/>
        <v>144.9</v>
      </c>
      <c r="AB574" s="5">
        <f t="shared" si="90"/>
        <v>145</v>
      </c>
      <c r="AC574" s="5">
        <f t="shared" si="91"/>
        <v>29</v>
      </c>
      <c r="AD574" s="5">
        <f t="shared" si="92"/>
        <v>5800</v>
      </c>
    </row>
    <row r="575" spans="1:30">
      <c r="A575" s="147"/>
      <c r="B575" s="45">
        <v>54</v>
      </c>
      <c r="C575" s="30">
        <v>536</v>
      </c>
      <c r="D575" s="2" t="s">
        <v>837</v>
      </c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5">
        <v>1419</v>
      </c>
      <c r="R575" s="5">
        <v>709</v>
      </c>
      <c r="S575" s="2">
        <v>1186</v>
      </c>
      <c r="T575" s="2">
        <v>130</v>
      </c>
      <c r="U575" s="5">
        <v>1048</v>
      </c>
      <c r="V575" s="2">
        <v>73.849999999999994</v>
      </c>
      <c r="W575" s="2" t="s">
        <v>10</v>
      </c>
      <c r="X575" s="2"/>
      <c r="Y575" s="2" t="s">
        <v>13</v>
      </c>
      <c r="Z575" s="2"/>
      <c r="AA575" s="17">
        <f t="shared" si="89"/>
        <v>993.3</v>
      </c>
      <c r="AB575" s="5">
        <f t="shared" si="90"/>
        <v>994</v>
      </c>
      <c r="AC575" s="5">
        <f t="shared" si="91"/>
        <v>54</v>
      </c>
      <c r="AD575" s="5">
        <f t="shared" si="92"/>
        <v>10800</v>
      </c>
    </row>
    <row r="576" spans="1:30">
      <c r="A576" s="148"/>
      <c r="B576" s="548" t="s">
        <v>86</v>
      </c>
      <c r="C576" s="549"/>
      <c r="D576" s="549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189">
        <f t="shared" ref="Q576:V576" si="93">SUM(Q522:Q575)</f>
        <v>19608</v>
      </c>
      <c r="R576" s="189">
        <f t="shared" si="93"/>
        <v>9791</v>
      </c>
      <c r="S576" s="190">
        <f t="shared" si="93"/>
        <v>25030</v>
      </c>
      <c r="T576" s="190">
        <f t="shared" si="93"/>
        <v>4423</v>
      </c>
      <c r="U576" s="189">
        <f t="shared" si="93"/>
        <v>16955</v>
      </c>
      <c r="V576" s="190">
        <f t="shared" si="93"/>
        <v>4516.9400000000005</v>
      </c>
      <c r="W576" s="190"/>
      <c r="X576" s="190"/>
      <c r="Y576" s="190"/>
      <c r="Z576" s="190"/>
      <c r="AA576" s="191">
        <f>SUM(AA522:AA575)</f>
        <v>13725.600000000002</v>
      </c>
      <c r="AB576" s="189">
        <f>SUM(AB522:AB575)</f>
        <v>13752</v>
      </c>
      <c r="AC576" s="189">
        <f>SUM(AC522:AC575)</f>
        <v>3203</v>
      </c>
      <c r="AD576" s="189">
        <f>SUM(AD522:AD575)</f>
        <v>640600</v>
      </c>
    </row>
    <row r="577" spans="1:30">
      <c r="A577" s="147">
        <v>18</v>
      </c>
      <c r="B577" s="578" t="s">
        <v>1509</v>
      </c>
      <c r="C577" s="579"/>
      <c r="D577" s="579"/>
      <c r="E577" s="579"/>
      <c r="F577" s="579"/>
      <c r="G577" s="579"/>
      <c r="H577" s="579"/>
      <c r="I577" s="579"/>
      <c r="J577" s="579"/>
      <c r="K577" s="579"/>
      <c r="L577" s="579"/>
      <c r="M577" s="579"/>
      <c r="N577" s="579"/>
      <c r="O577" s="579"/>
      <c r="P577" s="579"/>
      <c r="Q577" s="579"/>
      <c r="R577" s="579"/>
      <c r="S577" s="579"/>
      <c r="T577" s="579"/>
      <c r="U577" s="579"/>
      <c r="V577" s="579"/>
      <c r="W577" s="579"/>
      <c r="X577" s="579"/>
      <c r="Y577" s="579"/>
      <c r="Z577" s="579"/>
      <c r="AA577" s="579"/>
      <c r="AB577" s="579"/>
      <c r="AC577" s="579"/>
      <c r="AD577" s="579"/>
    </row>
    <row r="578" spans="1:30">
      <c r="A578" s="146"/>
      <c r="B578" s="45">
        <v>1</v>
      </c>
      <c r="C578" s="30">
        <v>537</v>
      </c>
      <c r="D578" s="2" t="s">
        <v>866</v>
      </c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5">
        <v>653</v>
      </c>
      <c r="R578" s="5">
        <v>326</v>
      </c>
      <c r="S578" s="2">
        <v>664</v>
      </c>
      <c r="T578" s="2">
        <v>171</v>
      </c>
      <c r="U578" s="5">
        <v>459</v>
      </c>
      <c r="V578" s="2">
        <v>70.290000000000006</v>
      </c>
      <c r="W578" s="2" t="s">
        <v>10</v>
      </c>
      <c r="X578" s="2"/>
      <c r="Y578" s="2" t="s">
        <v>13</v>
      </c>
      <c r="Z578" s="2"/>
      <c r="AA578" s="17">
        <f t="shared" ref="AA578:AA589" si="94">Q578*70/100</f>
        <v>457.1</v>
      </c>
      <c r="AB578" s="5">
        <f>ROUNDUP(AA578,0)</f>
        <v>458</v>
      </c>
      <c r="AC578" s="5">
        <f>U578-AB578</f>
        <v>1</v>
      </c>
      <c r="AD578" s="5">
        <f>AC578*200</f>
        <v>200</v>
      </c>
    </row>
    <row r="579" spans="1:30">
      <c r="A579" s="147"/>
      <c r="B579" s="45">
        <v>2</v>
      </c>
      <c r="C579" s="30">
        <v>538</v>
      </c>
      <c r="D579" s="2" t="s">
        <v>867</v>
      </c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5">
        <v>385</v>
      </c>
      <c r="R579" s="5">
        <v>192</v>
      </c>
      <c r="S579" s="2">
        <v>461</v>
      </c>
      <c r="T579" s="2">
        <v>93</v>
      </c>
      <c r="U579" s="5">
        <v>284</v>
      </c>
      <c r="V579" s="2">
        <v>73.77</v>
      </c>
      <c r="W579" s="2" t="s">
        <v>10</v>
      </c>
      <c r="X579" s="2"/>
      <c r="Y579" s="2" t="s">
        <v>878</v>
      </c>
      <c r="Z579" s="2"/>
      <c r="AA579" s="17">
        <f t="shared" si="94"/>
        <v>269.5</v>
      </c>
      <c r="AB579" s="5">
        <f t="shared" ref="AB579:AB589" si="95">ROUNDUP(AA579,0)</f>
        <v>270</v>
      </c>
      <c r="AC579" s="5">
        <f t="shared" ref="AC579:AC589" si="96">U579-AB579</f>
        <v>14</v>
      </c>
      <c r="AD579" s="5">
        <f t="shared" ref="AD579:AD589" si="97">AC579*200</f>
        <v>2800</v>
      </c>
    </row>
    <row r="580" spans="1:30">
      <c r="A580" s="147"/>
      <c r="B580" s="45">
        <v>3</v>
      </c>
      <c r="C580" s="30">
        <v>539</v>
      </c>
      <c r="D580" s="2" t="s">
        <v>868</v>
      </c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5">
        <v>345</v>
      </c>
      <c r="R580" s="5">
        <v>172</v>
      </c>
      <c r="S580" s="2">
        <v>300</v>
      </c>
      <c r="T580" s="2">
        <v>7</v>
      </c>
      <c r="U580" s="5">
        <v>293</v>
      </c>
      <c r="V580" s="2">
        <v>84.93</v>
      </c>
      <c r="W580" s="2" t="s">
        <v>10</v>
      </c>
      <c r="X580" s="2"/>
      <c r="Y580" s="2" t="s">
        <v>13</v>
      </c>
      <c r="Z580" s="2"/>
      <c r="AA580" s="17">
        <f t="shared" si="94"/>
        <v>241.5</v>
      </c>
      <c r="AB580" s="5">
        <f t="shared" si="95"/>
        <v>242</v>
      </c>
      <c r="AC580" s="5">
        <f t="shared" si="96"/>
        <v>51</v>
      </c>
      <c r="AD580" s="5">
        <f t="shared" si="97"/>
        <v>10200</v>
      </c>
    </row>
    <row r="581" spans="1:30">
      <c r="A581" s="147"/>
      <c r="B581" s="45">
        <v>4</v>
      </c>
      <c r="C581" s="30">
        <v>540</v>
      </c>
      <c r="D581" s="2" t="s">
        <v>869</v>
      </c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5">
        <v>508</v>
      </c>
      <c r="R581" s="5">
        <v>254</v>
      </c>
      <c r="S581" s="2">
        <v>504</v>
      </c>
      <c r="T581" s="2">
        <v>98</v>
      </c>
      <c r="U581" s="5">
        <v>371</v>
      </c>
      <c r="V581" s="2">
        <v>73.03</v>
      </c>
      <c r="W581" s="2" t="s">
        <v>10</v>
      </c>
      <c r="X581" s="2"/>
      <c r="Y581" s="2" t="s">
        <v>13</v>
      </c>
      <c r="Z581" s="2"/>
      <c r="AA581" s="17">
        <f t="shared" si="94"/>
        <v>355.6</v>
      </c>
      <c r="AB581" s="5">
        <f t="shared" si="95"/>
        <v>356</v>
      </c>
      <c r="AC581" s="5">
        <f t="shared" si="96"/>
        <v>15</v>
      </c>
      <c r="AD581" s="5">
        <f t="shared" si="97"/>
        <v>3000</v>
      </c>
    </row>
    <row r="582" spans="1:30">
      <c r="A582" s="147"/>
      <c r="B582" s="45">
        <v>5</v>
      </c>
      <c r="C582" s="30">
        <v>541</v>
      </c>
      <c r="D582" s="2" t="s">
        <v>870</v>
      </c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5">
        <v>188</v>
      </c>
      <c r="R582" s="5">
        <v>94</v>
      </c>
      <c r="S582" s="2">
        <v>173</v>
      </c>
      <c r="T582" s="2">
        <v>11</v>
      </c>
      <c r="U582" s="5">
        <v>162</v>
      </c>
      <c r="V582" s="2">
        <v>86.17</v>
      </c>
      <c r="W582" s="2" t="s">
        <v>10</v>
      </c>
      <c r="X582" s="2"/>
      <c r="Y582" s="2" t="s">
        <v>879</v>
      </c>
      <c r="Z582" s="2"/>
      <c r="AA582" s="17">
        <f t="shared" si="94"/>
        <v>131.6</v>
      </c>
      <c r="AB582" s="5">
        <f t="shared" si="95"/>
        <v>132</v>
      </c>
      <c r="AC582" s="5">
        <f t="shared" si="96"/>
        <v>30</v>
      </c>
      <c r="AD582" s="5">
        <f t="shared" si="97"/>
        <v>6000</v>
      </c>
    </row>
    <row r="583" spans="1:30">
      <c r="A583" s="147"/>
      <c r="B583" s="45">
        <v>6</v>
      </c>
      <c r="C583" s="30">
        <v>542</v>
      </c>
      <c r="D583" s="2" t="s">
        <v>871</v>
      </c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5">
        <v>272</v>
      </c>
      <c r="R583" s="5">
        <v>136</v>
      </c>
      <c r="S583" s="2">
        <v>526</v>
      </c>
      <c r="T583" s="2">
        <v>140</v>
      </c>
      <c r="U583" s="5">
        <v>220</v>
      </c>
      <c r="V583" s="2">
        <v>80.88</v>
      </c>
      <c r="W583" s="2" t="s">
        <v>10</v>
      </c>
      <c r="X583" s="2"/>
      <c r="Y583" s="2" t="s">
        <v>13</v>
      </c>
      <c r="Z583" s="2"/>
      <c r="AA583" s="17">
        <f t="shared" si="94"/>
        <v>190.4</v>
      </c>
      <c r="AB583" s="5">
        <f t="shared" si="95"/>
        <v>191</v>
      </c>
      <c r="AC583" s="5">
        <f t="shared" si="96"/>
        <v>29</v>
      </c>
      <c r="AD583" s="5">
        <f t="shared" si="97"/>
        <v>5800</v>
      </c>
    </row>
    <row r="584" spans="1:30">
      <c r="A584" s="147"/>
      <c r="B584" s="45">
        <v>7</v>
      </c>
      <c r="C584" s="30">
        <v>543</v>
      </c>
      <c r="D584" s="2" t="s">
        <v>872</v>
      </c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5">
        <v>120</v>
      </c>
      <c r="R584" s="5">
        <v>60</v>
      </c>
      <c r="S584" s="2">
        <v>115</v>
      </c>
      <c r="T584" s="2">
        <v>16</v>
      </c>
      <c r="U584" s="5">
        <v>98</v>
      </c>
      <c r="V584" s="2">
        <v>81.67</v>
      </c>
      <c r="W584" s="2" t="s">
        <v>10</v>
      </c>
      <c r="X584" s="2"/>
      <c r="Y584" s="2" t="s">
        <v>13</v>
      </c>
      <c r="Z584" s="2"/>
      <c r="AA584" s="17">
        <f t="shared" si="94"/>
        <v>84</v>
      </c>
      <c r="AB584" s="5">
        <f t="shared" si="95"/>
        <v>84</v>
      </c>
      <c r="AC584" s="5">
        <f t="shared" si="96"/>
        <v>14</v>
      </c>
      <c r="AD584" s="5">
        <f t="shared" si="97"/>
        <v>2800</v>
      </c>
    </row>
    <row r="585" spans="1:30">
      <c r="A585" s="147"/>
      <c r="B585" s="45">
        <v>8</v>
      </c>
      <c r="C585" s="30">
        <v>544</v>
      </c>
      <c r="D585" s="2" t="s">
        <v>873</v>
      </c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5">
        <v>180</v>
      </c>
      <c r="R585" s="5">
        <v>90</v>
      </c>
      <c r="S585" s="2">
        <v>192</v>
      </c>
      <c r="T585" s="2">
        <v>7</v>
      </c>
      <c r="U585" s="5">
        <v>185</v>
      </c>
      <c r="V585" s="2">
        <v>102.78</v>
      </c>
      <c r="W585" s="2" t="s">
        <v>10</v>
      </c>
      <c r="X585" s="2"/>
      <c r="Y585" s="2" t="s">
        <v>880</v>
      </c>
      <c r="Z585" s="2"/>
      <c r="AA585" s="17">
        <f t="shared" si="94"/>
        <v>126</v>
      </c>
      <c r="AB585" s="5">
        <f t="shared" si="95"/>
        <v>126</v>
      </c>
      <c r="AC585" s="5">
        <f t="shared" si="96"/>
        <v>59</v>
      </c>
      <c r="AD585" s="5">
        <f t="shared" si="97"/>
        <v>11800</v>
      </c>
    </row>
    <row r="586" spans="1:30">
      <c r="A586" s="147"/>
      <c r="B586" s="45">
        <v>9</v>
      </c>
      <c r="C586" s="30">
        <v>545</v>
      </c>
      <c r="D586" s="2" t="s">
        <v>874</v>
      </c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5">
        <v>271</v>
      </c>
      <c r="R586" s="5">
        <v>135</v>
      </c>
      <c r="S586" s="2">
        <v>233</v>
      </c>
      <c r="T586" s="2">
        <v>10</v>
      </c>
      <c r="U586" s="5">
        <v>221</v>
      </c>
      <c r="V586" s="2">
        <v>81.55</v>
      </c>
      <c r="W586" s="2" t="s">
        <v>10</v>
      </c>
      <c r="X586" s="2"/>
      <c r="Y586" s="2" t="s">
        <v>881</v>
      </c>
      <c r="Z586" s="2"/>
      <c r="AA586" s="17">
        <f t="shared" si="94"/>
        <v>189.7</v>
      </c>
      <c r="AB586" s="5">
        <f t="shared" si="95"/>
        <v>190</v>
      </c>
      <c r="AC586" s="5">
        <f t="shared" si="96"/>
        <v>31</v>
      </c>
      <c r="AD586" s="5">
        <f t="shared" si="97"/>
        <v>6200</v>
      </c>
    </row>
    <row r="587" spans="1:30">
      <c r="A587" s="147"/>
      <c r="B587" s="45">
        <v>10</v>
      </c>
      <c r="C587" s="30">
        <v>546</v>
      </c>
      <c r="D587" s="2" t="s">
        <v>875</v>
      </c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5">
        <v>206</v>
      </c>
      <c r="R587" s="5">
        <v>103</v>
      </c>
      <c r="S587" s="2">
        <v>206</v>
      </c>
      <c r="T587" s="2" t="s">
        <v>10</v>
      </c>
      <c r="U587" s="5">
        <v>206</v>
      </c>
      <c r="V587" s="2">
        <v>100</v>
      </c>
      <c r="W587" s="2" t="s">
        <v>10</v>
      </c>
      <c r="X587" s="2"/>
      <c r="Y587" s="2" t="s">
        <v>882</v>
      </c>
      <c r="Z587" s="2"/>
      <c r="AA587" s="17">
        <f t="shared" si="94"/>
        <v>144.19999999999999</v>
      </c>
      <c r="AB587" s="5">
        <f t="shared" si="95"/>
        <v>145</v>
      </c>
      <c r="AC587" s="5">
        <f t="shared" si="96"/>
        <v>61</v>
      </c>
      <c r="AD587" s="5">
        <f t="shared" si="97"/>
        <v>12200</v>
      </c>
    </row>
    <row r="588" spans="1:30">
      <c r="A588" s="147"/>
      <c r="B588" s="45">
        <v>11</v>
      </c>
      <c r="C588" s="30">
        <v>547</v>
      </c>
      <c r="D588" s="2" t="s">
        <v>876</v>
      </c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5">
        <v>602</v>
      </c>
      <c r="R588" s="5">
        <v>301</v>
      </c>
      <c r="S588" s="2">
        <v>625</v>
      </c>
      <c r="T588" s="2">
        <v>39</v>
      </c>
      <c r="U588" s="5">
        <v>586</v>
      </c>
      <c r="V588" s="2">
        <v>97.34</v>
      </c>
      <c r="W588" s="2" t="s">
        <v>10</v>
      </c>
      <c r="X588" s="2"/>
      <c r="Y588" s="2" t="s">
        <v>883</v>
      </c>
      <c r="Z588" s="2"/>
      <c r="AA588" s="17">
        <f t="shared" si="94"/>
        <v>421.4</v>
      </c>
      <c r="AB588" s="5">
        <f t="shared" si="95"/>
        <v>422</v>
      </c>
      <c r="AC588" s="5">
        <f t="shared" si="96"/>
        <v>164</v>
      </c>
      <c r="AD588" s="5">
        <f t="shared" si="97"/>
        <v>32800</v>
      </c>
    </row>
    <row r="589" spans="1:30">
      <c r="A589" s="147"/>
      <c r="B589" s="45">
        <v>12</v>
      </c>
      <c r="C589" s="30">
        <v>548</v>
      </c>
      <c r="D589" s="2" t="s">
        <v>877</v>
      </c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5">
        <v>120</v>
      </c>
      <c r="R589" s="5">
        <v>60</v>
      </c>
      <c r="S589" s="2">
        <v>98</v>
      </c>
      <c r="T589" s="2" t="s">
        <v>10</v>
      </c>
      <c r="U589" s="5">
        <v>98</v>
      </c>
      <c r="V589" s="2">
        <v>81.67</v>
      </c>
      <c r="W589" s="2" t="s">
        <v>10</v>
      </c>
      <c r="X589" s="2"/>
      <c r="Y589" s="2" t="s">
        <v>880</v>
      </c>
      <c r="Z589" s="2"/>
      <c r="AA589" s="17">
        <f t="shared" si="94"/>
        <v>84</v>
      </c>
      <c r="AB589" s="5">
        <f t="shared" si="95"/>
        <v>84</v>
      </c>
      <c r="AC589" s="5">
        <f t="shared" si="96"/>
        <v>14</v>
      </c>
      <c r="AD589" s="5">
        <f t="shared" si="97"/>
        <v>2800</v>
      </c>
    </row>
    <row r="590" spans="1:30">
      <c r="A590" s="148"/>
      <c r="B590" s="563" t="s">
        <v>86</v>
      </c>
      <c r="C590" s="564"/>
      <c r="D590" s="564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189">
        <f t="shared" ref="Q590:V590" si="98">SUM(Q578:Q589)</f>
        <v>3850</v>
      </c>
      <c r="R590" s="189">
        <f t="shared" si="98"/>
        <v>1923</v>
      </c>
      <c r="S590" s="190">
        <f t="shared" si="98"/>
        <v>4097</v>
      </c>
      <c r="T590" s="190">
        <f t="shared" si="98"/>
        <v>592</v>
      </c>
      <c r="U590" s="189">
        <f t="shared" si="98"/>
        <v>3183</v>
      </c>
      <c r="V590" s="190">
        <f t="shared" si="98"/>
        <v>1014.0799999999999</v>
      </c>
      <c r="W590" s="190"/>
      <c r="X590" s="190"/>
      <c r="Y590" s="190"/>
      <c r="Z590" s="190"/>
      <c r="AA590" s="191">
        <f>SUM(AA578:AA589)</f>
        <v>2695</v>
      </c>
      <c r="AB590" s="189">
        <f>SUM(AB578:AB589)</f>
        <v>2700</v>
      </c>
      <c r="AC590" s="189">
        <f>SUM(AC578:AC589)</f>
        <v>483</v>
      </c>
      <c r="AD590" s="189">
        <f>SUM(AD578:AD589)</f>
        <v>96600</v>
      </c>
    </row>
    <row r="591" spans="1:30">
      <c r="A591" s="147">
        <v>19</v>
      </c>
      <c r="B591" s="551" t="s">
        <v>922</v>
      </c>
      <c r="C591" s="552"/>
      <c r="D591" s="552"/>
      <c r="E591" s="552"/>
      <c r="F591" s="552"/>
      <c r="G591" s="552"/>
      <c r="H591" s="552"/>
      <c r="I591" s="552"/>
      <c r="J591" s="552"/>
      <c r="K591" s="552"/>
      <c r="L591" s="552"/>
      <c r="M591" s="552"/>
      <c r="N591" s="552"/>
      <c r="O591" s="552"/>
      <c r="P591" s="552"/>
      <c r="Q591" s="552"/>
      <c r="R591" s="552"/>
      <c r="S591" s="552"/>
      <c r="T591" s="552"/>
      <c r="U591" s="552"/>
      <c r="V591" s="552"/>
      <c r="W591" s="552"/>
      <c r="X591" s="552"/>
      <c r="Y591" s="552"/>
      <c r="Z591" s="552"/>
      <c r="AA591" s="552"/>
      <c r="AB591" s="552"/>
      <c r="AC591" s="552"/>
      <c r="AD591" s="552"/>
    </row>
    <row r="592" spans="1:30">
      <c r="A592" s="146"/>
      <c r="B592" s="45">
        <v>1</v>
      </c>
      <c r="C592" s="30">
        <v>549</v>
      </c>
      <c r="D592" s="2" t="s">
        <v>885</v>
      </c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5">
        <v>151</v>
      </c>
      <c r="R592" s="5">
        <v>75</v>
      </c>
      <c r="S592" s="2">
        <v>108</v>
      </c>
      <c r="T592" s="2">
        <v>1</v>
      </c>
      <c r="U592" s="5">
        <v>107</v>
      </c>
      <c r="V592" s="2">
        <v>70.86</v>
      </c>
      <c r="W592" s="2" t="s">
        <v>10</v>
      </c>
      <c r="X592" s="2"/>
      <c r="Y592" s="2" t="s">
        <v>909</v>
      </c>
      <c r="Z592" s="2"/>
      <c r="AA592" s="17">
        <f t="shared" ref="AA592:AA616" si="99">Q592*70/100</f>
        <v>105.7</v>
      </c>
      <c r="AB592" s="5">
        <f>ROUNDUP(AA592,0)</f>
        <v>106</v>
      </c>
      <c r="AC592" s="5">
        <f>U592-AB592</f>
        <v>1</v>
      </c>
      <c r="AD592" s="5">
        <f>AC592*200</f>
        <v>200</v>
      </c>
    </row>
    <row r="593" spans="1:30">
      <c r="A593" s="147"/>
      <c r="B593" s="45">
        <v>2</v>
      </c>
      <c r="C593" s="30">
        <v>550</v>
      </c>
      <c r="D593" s="2" t="s">
        <v>886</v>
      </c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5">
        <v>335</v>
      </c>
      <c r="R593" s="5">
        <v>167</v>
      </c>
      <c r="S593" s="2">
        <v>271</v>
      </c>
      <c r="T593" s="2">
        <v>11</v>
      </c>
      <c r="U593" s="5">
        <v>260</v>
      </c>
      <c r="V593" s="2">
        <v>77.61</v>
      </c>
      <c r="W593" s="2" t="s">
        <v>10</v>
      </c>
      <c r="X593" s="2"/>
      <c r="Y593" s="2" t="s">
        <v>910</v>
      </c>
      <c r="Z593" s="2"/>
      <c r="AA593" s="17">
        <f t="shared" si="99"/>
        <v>234.5</v>
      </c>
      <c r="AB593" s="5">
        <f t="shared" ref="AB593:AB616" si="100">ROUNDUP(AA593,0)</f>
        <v>235</v>
      </c>
      <c r="AC593" s="5">
        <f t="shared" ref="AC593:AC616" si="101">U593-AB593</f>
        <v>25</v>
      </c>
      <c r="AD593" s="5">
        <f t="shared" ref="AD593:AD616" si="102">AC593*200</f>
        <v>5000</v>
      </c>
    </row>
    <row r="594" spans="1:30">
      <c r="A594" s="147"/>
      <c r="B594" s="45">
        <v>3</v>
      </c>
      <c r="C594" s="30">
        <v>551</v>
      </c>
      <c r="D594" s="2" t="s">
        <v>887</v>
      </c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5">
        <v>155</v>
      </c>
      <c r="R594" s="5">
        <v>77</v>
      </c>
      <c r="S594" s="2">
        <v>123</v>
      </c>
      <c r="T594" s="2">
        <v>2</v>
      </c>
      <c r="U594" s="5">
        <v>121</v>
      </c>
      <c r="V594" s="2">
        <v>78.06</v>
      </c>
      <c r="W594" s="2" t="s">
        <v>10</v>
      </c>
      <c r="X594" s="2"/>
      <c r="Y594" s="2" t="s">
        <v>911</v>
      </c>
      <c r="Z594" s="2"/>
      <c r="AA594" s="17">
        <f t="shared" si="99"/>
        <v>108.5</v>
      </c>
      <c r="AB594" s="5">
        <f t="shared" si="100"/>
        <v>109</v>
      </c>
      <c r="AC594" s="5">
        <f t="shared" si="101"/>
        <v>12</v>
      </c>
      <c r="AD594" s="5">
        <f t="shared" si="102"/>
        <v>2400</v>
      </c>
    </row>
    <row r="595" spans="1:30">
      <c r="A595" s="147"/>
      <c r="B595" s="45">
        <v>4</v>
      </c>
      <c r="C595" s="30">
        <v>552</v>
      </c>
      <c r="D595" s="16" t="s">
        <v>888</v>
      </c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7">
        <v>627</v>
      </c>
      <c r="R595" s="27">
        <v>313</v>
      </c>
      <c r="S595" s="16">
        <v>591</v>
      </c>
      <c r="T595" s="16">
        <v>56</v>
      </c>
      <c r="U595" s="27">
        <v>530</v>
      </c>
      <c r="V595" s="16">
        <v>84.53</v>
      </c>
      <c r="W595" s="16" t="s">
        <v>10</v>
      </c>
      <c r="X595" s="16"/>
      <c r="Y595" s="16" t="s">
        <v>912</v>
      </c>
      <c r="Z595" s="16"/>
      <c r="AA595" s="17">
        <f t="shared" si="99"/>
        <v>438.9</v>
      </c>
      <c r="AB595" s="5">
        <f t="shared" si="100"/>
        <v>439</v>
      </c>
      <c r="AC595" s="5">
        <f t="shared" si="101"/>
        <v>91</v>
      </c>
      <c r="AD595" s="5">
        <f t="shared" si="102"/>
        <v>18200</v>
      </c>
    </row>
    <row r="596" spans="1:30">
      <c r="A596" s="147"/>
      <c r="B596" s="45">
        <v>5</v>
      </c>
      <c r="C596" s="30">
        <v>553</v>
      </c>
      <c r="D596" s="2" t="s">
        <v>889</v>
      </c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5">
        <v>293</v>
      </c>
      <c r="R596" s="5">
        <v>146</v>
      </c>
      <c r="S596" s="2">
        <v>255</v>
      </c>
      <c r="T596" s="2" t="s">
        <v>10</v>
      </c>
      <c r="U596" s="5">
        <v>255</v>
      </c>
      <c r="V596" s="2">
        <v>87.03</v>
      </c>
      <c r="W596" s="2" t="s">
        <v>10</v>
      </c>
      <c r="X596" s="2"/>
      <c r="Y596" s="2" t="s">
        <v>913</v>
      </c>
      <c r="Z596" s="2"/>
      <c r="AA596" s="17">
        <f t="shared" si="99"/>
        <v>205.1</v>
      </c>
      <c r="AB596" s="5">
        <f t="shared" si="100"/>
        <v>206</v>
      </c>
      <c r="AC596" s="5">
        <f t="shared" si="101"/>
        <v>49</v>
      </c>
      <c r="AD596" s="5">
        <f t="shared" si="102"/>
        <v>9800</v>
      </c>
    </row>
    <row r="597" spans="1:30">
      <c r="A597" s="147"/>
      <c r="B597" s="45">
        <v>6</v>
      </c>
      <c r="C597" s="30">
        <v>554</v>
      </c>
      <c r="D597" s="2" t="s">
        <v>890</v>
      </c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5">
        <v>509</v>
      </c>
      <c r="R597" s="5">
        <v>254</v>
      </c>
      <c r="S597" s="2">
        <v>800</v>
      </c>
      <c r="T597" s="2">
        <v>201</v>
      </c>
      <c r="U597" s="5">
        <v>523</v>
      </c>
      <c r="V597" s="2">
        <v>102.75</v>
      </c>
      <c r="W597" s="2" t="s">
        <v>10</v>
      </c>
      <c r="X597" s="2"/>
      <c r="Y597" s="2" t="s">
        <v>13</v>
      </c>
      <c r="Z597" s="2"/>
      <c r="AA597" s="17">
        <f t="shared" si="99"/>
        <v>356.3</v>
      </c>
      <c r="AB597" s="5">
        <f t="shared" si="100"/>
        <v>357</v>
      </c>
      <c r="AC597" s="5">
        <f t="shared" si="101"/>
        <v>166</v>
      </c>
      <c r="AD597" s="5">
        <f t="shared" si="102"/>
        <v>33200</v>
      </c>
    </row>
    <row r="598" spans="1:30">
      <c r="A598" s="147"/>
      <c r="B598" s="45">
        <v>7</v>
      </c>
      <c r="C598" s="30">
        <v>555</v>
      </c>
      <c r="D598" s="2" t="s">
        <v>891</v>
      </c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5">
        <v>154</v>
      </c>
      <c r="R598" s="5">
        <v>77</v>
      </c>
      <c r="S598" s="2">
        <v>146</v>
      </c>
      <c r="T598" s="2">
        <v>21</v>
      </c>
      <c r="U598" s="5">
        <v>122</v>
      </c>
      <c r="V598" s="2">
        <v>79.22</v>
      </c>
      <c r="W598" s="2" t="s">
        <v>10</v>
      </c>
      <c r="X598" s="2"/>
      <c r="Y598" s="2" t="s">
        <v>13</v>
      </c>
      <c r="Z598" s="2"/>
      <c r="AA598" s="17">
        <f t="shared" si="99"/>
        <v>107.8</v>
      </c>
      <c r="AB598" s="5">
        <f t="shared" si="100"/>
        <v>108</v>
      </c>
      <c r="AC598" s="5">
        <f t="shared" si="101"/>
        <v>14</v>
      </c>
      <c r="AD598" s="5">
        <f t="shared" si="102"/>
        <v>2800</v>
      </c>
    </row>
    <row r="599" spans="1:30">
      <c r="A599" s="147"/>
      <c r="B599" s="45">
        <v>8</v>
      </c>
      <c r="C599" s="30">
        <v>556</v>
      </c>
      <c r="D599" s="2" t="s">
        <v>892</v>
      </c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5">
        <v>872</v>
      </c>
      <c r="R599" s="5">
        <v>436</v>
      </c>
      <c r="S599" s="2">
        <v>1459</v>
      </c>
      <c r="T599" s="2">
        <v>213</v>
      </c>
      <c r="U599" s="5">
        <v>914</v>
      </c>
      <c r="V599" s="2">
        <v>104.82</v>
      </c>
      <c r="W599" s="2" t="s">
        <v>10</v>
      </c>
      <c r="X599" s="2"/>
      <c r="Y599" s="2" t="s">
        <v>13</v>
      </c>
      <c r="Z599" s="2"/>
      <c r="AA599" s="17">
        <f t="shared" si="99"/>
        <v>610.4</v>
      </c>
      <c r="AB599" s="5">
        <f t="shared" si="100"/>
        <v>611</v>
      </c>
      <c r="AC599" s="5">
        <f t="shared" si="101"/>
        <v>303</v>
      </c>
      <c r="AD599" s="5">
        <f t="shared" si="102"/>
        <v>60600</v>
      </c>
    </row>
    <row r="600" spans="1:30">
      <c r="A600" s="147"/>
      <c r="B600" s="45">
        <v>9</v>
      </c>
      <c r="C600" s="30">
        <v>557</v>
      </c>
      <c r="D600" s="2" t="s">
        <v>893</v>
      </c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5">
        <v>379</v>
      </c>
      <c r="R600" s="5">
        <v>189</v>
      </c>
      <c r="S600" s="2">
        <v>519</v>
      </c>
      <c r="T600" s="2">
        <v>138</v>
      </c>
      <c r="U600" s="5">
        <v>270</v>
      </c>
      <c r="V600" s="2">
        <v>71.239999999999995</v>
      </c>
      <c r="W600" s="2" t="s">
        <v>10</v>
      </c>
      <c r="X600" s="2"/>
      <c r="Y600" s="2" t="s">
        <v>13</v>
      </c>
      <c r="Z600" s="2"/>
      <c r="AA600" s="17">
        <f t="shared" si="99"/>
        <v>265.3</v>
      </c>
      <c r="AB600" s="5">
        <f t="shared" si="100"/>
        <v>266</v>
      </c>
      <c r="AC600" s="5">
        <f t="shared" si="101"/>
        <v>4</v>
      </c>
      <c r="AD600" s="5">
        <f t="shared" si="102"/>
        <v>800</v>
      </c>
    </row>
    <row r="601" spans="1:30">
      <c r="A601" s="147"/>
      <c r="B601" s="45">
        <v>10</v>
      </c>
      <c r="C601" s="30">
        <v>558</v>
      </c>
      <c r="D601" s="2" t="s">
        <v>894</v>
      </c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5">
        <v>589</v>
      </c>
      <c r="R601" s="5">
        <v>294</v>
      </c>
      <c r="S601" s="2">
        <v>583</v>
      </c>
      <c r="T601" s="2">
        <v>85</v>
      </c>
      <c r="U601" s="5">
        <v>494</v>
      </c>
      <c r="V601" s="2">
        <v>83.87</v>
      </c>
      <c r="W601" s="2" t="s">
        <v>10</v>
      </c>
      <c r="X601" s="2"/>
      <c r="Y601" s="2" t="s">
        <v>13</v>
      </c>
      <c r="Z601" s="2"/>
      <c r="AA601" s="17">
        <f t="shared" si="99"/>
        <v>412.3</v>
      </c>
      <c r="AB601" s="5">
        <f t="shared" si="100"/>
        <v>413</v>
      </c>
      <c r="AC601" s="5">
        <f t="shared" si="101"/>
        <v>81</v>
      </c>
      <c r="AD601" s="5">
        <f t="shared" si="102"/>
        <v>16200</v>
      </c>
    </row>
    <row r="602" spans="1:30">
      <c r="A602" s="147"/>
      <c r="B602" s="45">
        <v>11</v>
      </c>
      <c r="C602" s="30">
        <v>559</v>
      </c>
      <c r="D602" s="2" t="s">
        <v>895</v>
      </c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5">
        <v>577</v>
      </c>
      <c r="R602" s="5">
        <v>288</v>
      </c>
      <c r="S602" s="2">
        <v>411</v>
      </c>
      <c r="T602" s="2">
        <v>1</v>
      </c>
      <c r="U602" s="5">
        <v>410</v>
      </c>
      <c r="V602" s="2">
        <v>71.06</v>
      </c>
      <c r="W602" s="2" t="s">
        <v>10</v>
      </c>
      <c r="X602" s="2"/>
      <c r="Y602" s="2" t="s">
        <v>13</v>
      </c>
      <c r="Z602" s="2"/>
      <c r="AA602" s="17">
        <f t="shared" si="99"/>
        <v>403.9</v>
      </c>
      <c r="AB602" s="5">
        <f t="shared" si="100"/>
        <v>404</v>
      </c>
      <c r="AC602" s="5">
        <f t="shared" si="101"/>
        <v>6</v>
      </c>
      <c r="AD602" s="5">
        <f t="shared" si="102"/>
        <v>1200</v>
      </c>
    </row>
    <row r="603" spans="1:30">
      <c r="A603" s="147"/>
      <c r="B603" s="45">
        <v>12</v>
      </c>
      <c r="C603" s="30">
        <v>560</v>
      </c>
      <c r="D603" s="2" t="s">
        <v>896</v>
      </c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5">
        <v>437</v>
      </c>
      <c r="R603" s="5">
        <v>218</v>
      </c>
      <c r="S603" s="2">
        <v>363</v>
      </c>
      <c r="T603" s="2">
        <v>24</v>
      </c>
      <c r="U603" s="5">
        <v>339</v>
      </c>
      <c r="V603" s="2">
        <v>77.569999999999993</v>
      </c>
      <c r="W603" s="2" t="s">
        <v>10</v>
      </c>
      <c r="X603" s="2"/>
      <c r="Y603" s="2" t="s">
        <v>914</v>
      </c>
      <c r="Z603" s="2"/>
      <c r="AA603" s="17">
        <f t="shared" si="99"/>
        <v>305.89999999999998</v>
      </c>
      <c r="AB603" s="5">
        <f t="shared" si="100"/>
        <v>306</v>
      </c>
      <c r="AC603" s="5">
        <f t="shared" si="101"/>
        <v>33</v>
      </c>
      <c r="AD603" s="5">
        <f t="shared" si="102"/>
        <v>6600</v>
      </c>
    </row>
    <row r="604" spans="1:30">
      <c r="A604" s="147"/>
      <c r="B604" s="45">
        <v>13</v>
      </c>
      <c r="C604" s="30">
        <v>561</v>
      </c>
      <c r="D604" s="2" t="s">
        <v>897</v>
      </c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5">
        <v>132</v>
      </c>
      <c r="R604" s="5">
        <v>66</v>
      </c>
      <c r="S604" s="2">
        <v>155</v>
      </c>
      <c r="T604" s="2">
        <v>21</v>
      </c>
      <c r="U604" s="5">
        <v>129</v>
      </c>
      <c r="V604" s="2">
        <v>97.73</v>
      </c>
      <c r="W604" s="2" t="s">
        <v>10</v>
      </c>
      <c r="X604" s="2"/>
      <c r="Y604" s="2" t="s">
        <v>915</v>
      </c>
      <c r="Z604" s="2"/>
      <c r="AA604" s="17">
        <f t="shared" si="99"/>
        <v>92.4</v>
      </c>
      <c r="AB604" s="5">
        <f t="shared" si="100"/>
        <v>93</v>
      </c>
      <c r="AC604" s="5">
        <f t="shared" si="101"/>
        <v>36</v>
      </c>
      <c r="AD604" s="5">
        <f t="shared" si="102"/>
        <v>7200</v>
      </c>
    </row>
    <row r="605" spans="1:30">
      <c r="A605" s="147"/>
      <c r="B605" s="45">
        <v>14</v>
      </c>
      <c r="C605" s="30">
        <v>562</v>
      </c>
      <c r="D605" s="2" t="s">
        <v>898</v>
      </c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5">
        <v>122</v>
      </c>
      <c r="R605" s="5">
        <v>61</v>
      </c>
      <c r="S605" s="2">
        <v>109</v>
      </c>
      <c r="T605" s="2">
        <v>11</v>
      </c>
      <c r="U605" s="5">
        <v>91</v>
      </c>
      <c r="V605" s="2">
        <v>74.59</v>
      </c>
      <c r="W605" s="2" t="s">
        <v>10</v>
      </c>
      <c r="X605" s="2"/>
      <c r="Y605" s="2" t="s">
        <v>916</v>
      </c>
      <c r="Z605" s="2"/>
      <c r="AA605" s="17">
        <f t="shared" si="99"/>
        <v>85.4</v>
      </c>
      <c r="AB605" s="5">
        <f t="shared" si="100"/>
        <v>86</v>
      </c>
      <c r="AC605" s="5">
        <f t="shared" si="101"/>
        <v>5</v>
      </c>
      <c r="AD605" s="5">
        <f t="shared" si="102"/>
        <v>1000</v>
      </c>
    </row>
    <row r="606" spans="1:30">
      <c r="A606" s="147"/>
      <c r="B606" s="45">
        <v>15</v>
      </c>
      <c r="C606" s="30">
        <v>563</v>
      </c>
      <c r="D606" s="2" t="s">
        <v>899</v>
      </c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5">
        <v>480</v>
      </c>
      <c r="R606" s="5">
        <v>240</v>
      </c>
      <c r="S606" s="2">
        <v>677</v>
      </c>
      <c r="T606" s="2">
        <v>150</v>
      </c>
      <c r="U606" s="5">
        <v>445</v>
      </c>
      <c r="V606" s="2">
        <v>92.71</v>
      </c>
      <c r="W606" s="2" t="s">
        <v>10</v>
      </c>
      <c r="X606" s="2"/>
      <c r="Y606" s="2" t="s">
        <v>253</v>
      </c>
      <c r="Z606" s="2"/>
      <c r="AA606" s="17">
        <f t="shared" si="99"/>
        <v>336</v>
      </c>
      <c r="AB606" s="5">
        <f t="shared" si="100"/>
        <v>336</v>
      </c>
      <c r="AC606" s="5">
        <f t="shared" si="101"/>
        <v>109</v>
      </c>
      <c r="AD606" s="5">
        <f t="shared" si="102"/>
        <v>21800</v>
      </c>
    </row>
    <row r="607" spans="1:30">
      <c r="A607" s="147"/>
      <c r="B607" s="45">
        <v>16</v>
      </c>
      <c r="C607" s="30">
        <v>564</v>
      </c>
      <c r="D607" s="2" t="s">
        <v>900</v>
      </c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5">
        <v>205</v>
      </c>
      <c r="R607" s="5">
        <v>102</v>
      </c>
      <c r="S607" s="2">
        <v>150</v>
      </c>
      <c r="T607" s="2">
        <v>1</v>
      </c>
      <c r="U607" s="5">
        <v>149</v>
      </c>
      <c r="V607" s="2">
        <v>72.680000000000007</v>
      </c>
      <c r="W607" s="2" t="s">
        <v>10</v>
      </c>
      <c r="X607" s="2"/>
      <c r="Y607" s="2" t="s">
        <v>772</v>
      </c>
      <c r="Z607" s="2"/>
      <c r="AA607" s="17">
        <f t="shared" si="99"/>
        <v>143.5</v>
      </c>
      <c r="AB607" s="5">
        <f t="shared" si="100"/>
        <v>144</v>
      </c>
      <c r="AC607" s="5">
        <f t="shared" si="101"/>
        <v>5</v>
      </c>
      <c r="AD607" s="5">
        <f t="shared" si="102"/>
        <v>1000</v>
      </c>
    </row>
    <row r="608" spans="1:30">
      <c r="A608" s="147"/>
      <c r="B608" s="45">
        <v>17</v>
      </c>
      <c r="C608" s="30">
        <v>565</v>
      </c>
      <c r="D608" s="2" t="s">
        <v>901</v>
      </c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5">
        <v>962</v>
      </c>
      <c r="R608" s="5">
        <v>481</v>
      </c>
      <c r="S608" s="2">
        <v>1235</v>
      </c>
      <c r="T608" s="2">
        <v>142</v>
      </c>
      <c r="U608" s="5">
        <v>1055</v>
      </c>
      <c r="V608" s="2">
        <v>109.67</v>
      </c>
      <c r="W608" s="2" t="s">
        <v>10</v>
      </c>
      <c r="X608" s="2"/>
      <c r="Y608" s="2" t="s">
        <v>917</v>
      </c>
      <c r="Z608" s="2"/>
      <c r="AA608" s="17">
        <f t="shared" si="99"/>
        <v>673.4</v>
      </c>
      <c r="AB608" s="5">
        <f t="shared" si="100"/>
        <v>674</v>
      </c>
      <c r="AC608" s="5">
        <f t="shared" si="101"/>
        <v>381</v>
      </c>
      <c r="AD608" s="5">
        <f t="shared" si="102"/>
        <v>76200</v>
      </c>
    </row>
    <row r="609" spans="1:30">
      <c r="A609" s="147"/>
      <c r="B609" s="45">
        <v>18</v>
      </c>
      <c r="C609" s="30">
        <v>566</v>
      </c>
      <c r="D609" s="2" t="s">
        <v>902</v>
      </c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5">
        <v>371</v>
      </c>
      <c r="R609" s="5">
        <v>185</v>
      </c>
      <c r="S609" s="2">
        <v>478</v>
      </c>
      <c r="T609" s="2">
        <v>135</v>
      </c>
      <c r="U609" s="5">
        <v>283</v>
      </c>
      <c r="V609" s="2">
        <v>76.28</v>
      </c>
      <c r="W609" s="2" t="s">
        <v>10</v>
      </c>
      <c r="X609" s="2"/>
      <c r="Y609" s="2" t="s">
        <v>918</v>
      </c>
      <c r="Z609" s="2"/>
      <c r="AA609" s="17">
        <f t="shared" si="99"/>
        <v>259.7</v>
      </c>
      <c r="AB609" s="5">
        <f t="shared" si="100"/>
        <v>260</v>
      </c>
      <c r="AC609" s="5">
        <f t="shared" si="101"/>
        <v>23</v>
      </c>
      <c r="AD609" s="5">
        <f t="shared" si="102"/>
        <v>4600</v>
      </c>
    </row>
    <row r="610" spans="1:30">
      <c r="A610" s="147"/>
      <c r="B610" s="45">
        <v>19</v>
      </c>
      <c r="C610" s="30">
        <v>567</v>
      </c>
      <c r="D610" s="2" t="s">
        <v>903</v>
      </c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5">
        <v>125</v>
      </c>
      <c r="R610" s="5">
        <v>62</v>
      </c>
      <c r="S610" s="2">
        <v>174</v>
      </c>
      <c r="T610" s="2">
        <v>37</v>
      </c>
      <c r="U610" s="5">
        <v>90</v>
      </c>
      <c r="V610" s="2">
        <v>72</v>
      </c>
      <c r="W610" s="2" t="s">
        <v>10</v>
      </c>
      <c r="X610" s="2"/>
      <c r="Y610" s="2" t="s">
        <v>13</v>
      </c>
      <c r="Z610" s="2"/>
      <c r="AA610" s="17">
        <f t="shared" si="99"/>
        <v>87.5</v>
      </c>
      <c r="AB610" s="5">
        <f t="shared" si="100"/>
        <v>88</v>
      </c>
      <c r="AC610" s="5">
        <f t="shared" si="101"/>
        <v>2</v>
      </c>
      <c r="AD610" s="5">
        <f t="shared" si="102"/>
        <v>400</v>
      </c>
    </row>
    <row r="611" spans="1:30">
      <c r="A611" s="147"/>
      <c r="B611" s="45">
        <v>20</v>
      </c>
      <c r="C611" s="30">
        <v>568</v>
      </c>
      <c r="D611" s="2" t="s">
        <v>904</v>
      </c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5">
        <v>145</v>
      </c>
      <c r="R611" s="5">
        <v>72</v>
      </c>
      <c r="S611" s="2">
        <v>143</v>
      </c>
      <c r="T611" s="2">
        <v>18</v>
      </c>
      <c r="U611" s="5">
        <v>120</v>
      </c>
      <c r="V611" s="2">
        <v>82.76</v>
      </c>
      <c r="W611" s="2" t="s">
        <v>10</v>
      </c>
      <c r="X611" s="2"/>
      <c r="Y611" s="2" t="s">
        <v>13</v>
      </c>
      <c r="Z611" s="2"/>
      <c r="AA611" s="17">
        <f t="shared" si="99"/>
        <v>101.5</v>
      </c>
      <c r="AB611" s="5">
        <f t="shared" si="100"/>
        <v>102</v>
      </c>
      <c r="AC611" s="5">
        <f t="shared" si="101"/>
        <v>18</v>
      </c>
      <c r="AD611" s="5">
        <f t="shared" si="102"/>
        <v>3600</v>
      </c>
    </row>
    <row r="612" spans="1:30">
      <c r="A612" s="147"/>
      <c r="B612" s="45">
        <v>21</v>
      </c>
      <c r="C612" s="30">
        <v>569</v>
      </c>
      <c r="D612" s="2" t="s">
        <v>905</v>
      </c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5">
        <v>469</v>
      </c>
      <c r="R612" s="5">
        <v>234</v>
      </c>
      <c r="S612" s="2">
        <v>561</v>
      </c>
      <c r="T612" s="2">
        <v>102</v>
      </c>
      <c r="U612" s="5">
        <v>420</v>
      </c>
      <c r="V612" s="2">
        <v>89.55</v>
      </c>
      <c r="W612" s="2" t="s">
        <v>10</v>
      </c>
      <c r="X612" s="2"/>
      <c r="Y612" s="2" t="s">
        <v>919</v>
      </c>
      <c r="Z612" s="2"/>
      <c r="AA612" s="17">
        <f t="shared" si="99"/>
        <v>328.3</v>
      </c>
      <c r="AB612" s="5">
        <f t="shared" si="100"/>
        <v>329</v>
      </c>
      <c r="AC612" s="5">
        <f t="shared" si="101"/>
        <v>91</v>
      </c>
      <c r="AD612" s="5">
        <f t="shared" si="102"/>
        <v>18200</v>
      </c>
    </row>
    <row r="613" spans="1:30">
      <c r="A613" s="147"/>
      <c r="B613" s="45">
        <v>22</v>
      </c>
      <c r="C613" s="30">
        <v>570</v>
      </c>
      <c r="D613" s="2" t="s">
        <v>906</v>
      </c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5">
        <v>234</v>
      </c>
      <c r="R613" s="5">
        <v>117</v>
      </c>
      <c r="S613" s="2">
        <v>176</v>
      </c>
      <c r="T613" s="2" t="s">
        <v>10</v>
      </c>
      <c r="U613" s="5">
        <v>176</v>
      </c>
      <c r="V613" s="2">
        <v>75.209999999999994</v>
      </c>
      <c r="W613" s="2" t="s">
        <v>10</v>
      </c>
      <c r="X613" s="2"/>
      <c r="Y613" s="2" t="s">
        <v>13</v>
      </c>
      <c r="Z613" s="2"/>
      <c r="AA613" s="17">
        <f t="shared" si="99"/>
        <v>163.80000000000001</v>
      </c>
      <c r="AB613" s="5">
        <f t="shared" si="100"/>
        <v>164</v>
      </c>
      <c r="AC613" s="5">
        <f t="shared" si="101"/>
        <v>12</v>
      </c>
      <c r="AD613" s="5">
        <f t="shared" si="102"/>
        <v>2400</v>
      </c>
    </row>
    <row r="614" spans="1:30" s="66" customFormat="1" ht="42">
      <c r="A614" s="149"/>
      <c r="B614" s="64">
        <v>23</v>
      </c>
      <c r="C614" s="65">
        <v>571</v>
      </c>
      <c r="D614" s="63" t="s">
        <v>2493</v>
      </c>
      <c r="E614" s="62"/>
      <c r="F614" s="62"/>
      <c r="G614" s="62"/>
      <c r="H614" s="62"/>
      <c r="I614" s="62"/>
      <c r="J614" s="62"/>
      <c r="K614" s="62"/>
      <c r="L614" s="62"/>
      <c r="M614" s="62"/>
      <c r="N614" s="62"/>
      <c r="O614" s="62"/>
      <c r="P614" s="62"/>
      <c r="Q614" s="67">
        <v>164</v>
      </c>
      <c r="R614" s="67">
        <v>82</v>
      </c>
      <c r="S614" s="62">
        <v>121</v>
      </c>
      <c r="T614" s="62">
        <v>1</v>
      </c>
      <c r="U614" s="67">
        <v>120</v>
      </c>
      <c r="V614" s="62">
        <v>73.17</v>
      </c>
      <c r="W614" s="62" t="s">
        <v>10</v>
      </c>
      <c r="X614" s="62"/>
      <c r="Y614" s="62" t="s">
        <v>920</v>
      </c>
      <c r="Z614" s="62"/>
      <c r="AA614" s="68">
        <f t="shared" si="99"/>
        <v>114.8</v>
      </c>
      <c r="AB614" s="67">
        <f t="shared" si="100"/>
        <v>115</v>
      </c>
      <c r="AC614" s="67">
        <f t="shared" si="101"/>
        <v>5</v>
      </c>
      <c r="AD614" s="67">
        <f t="shared" si="102"/>
        <v>1000</v>
      </c>
    </row>
    <row r="615" spans="1:30">
      <c r="A615" s="147"/>
      <c r="B615" s="45">
        <v>24</v>
      </c>
      <c r="C615" s="30">
        <v>572</v>
      </c>
      <c r="D615" s="2" t="s">
        <v>907</v>
      </c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5">
        <v>515</v>
      </c>
      <c r="R615" s="5">
        <v>257</v>
      </c>
      <c r="S615" s="2">
        <v>696</v>
      </c>
      <c r="T615" s="2">
        <v>193</v>
      </c>
      <c r="U615" s="5">
        <v>497</v>
      </c>
      <c r="V615" s="2">
        <v>96.5</v>
      </c>
      <c r="W615" s="2" t="s">
        <v>10</v>
      </c>
      <c r="X615" s="2"/>
      <c r="Y615" s="2" t="s">
        <v>13</v>
      </c>
      <c r="Z615" s="2"/>
      <c r="AA615" s="17">
        <f t="shared" si="99"/>
        <v>360.5</v>
      </c>
      <c r="AB615" s="5">
        <f t="shared" si="100"/>
        <v>361</v>
      </c>
      <c r="AC615" s="5">
        <f t="shared" si="101"/>
        <v>136</v>
      </c>
      <c r="AD615" s="5">
        <f t="shared" si="102"/>
        <v>27200</v>
      </c>
    </row>
    <row r="616" spans="1:30">
      <c r="A616" s="147"/>
      <c r="B616" s="45">
        <v>25</v>
      </c>
      <c r="C616" s="30">
        <v>573</v>
      </c>
      <c r="D616" s="2" t="s">
        <v>908</v>
      </c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5">
        <v>179</v>
      </c>
      <c r="R616" s="5">
        <v>89</v>
      </c>
      <c r="S616" s="2">
        <v>156</v>
      </c>
      <c r="T616" s="2" t="s">
        <v>10</v>
      </c>
      <c r="U616" s="5">
        <v>156</v>
      </c>
      <c r="V616" s="2">
        <v>87.15</v>
      </c>
      <c r="W616" s="2" t="s">
        <v>10</v>
      </c>
      <c r="X616" s="2"/>
      <c r="Y616" s="2" t="s">
        <v>921</v>
      </c>
      <c r="Z616" s="2"/>
      <c r="AA616" s="17">
        <f t="shared" si="99"/>
        <v>125.3</v>
      </c>
      <c r="AB616" s="5">
        <f t="shared" si="100"/>
        <v>126</v>
      </c>
      <c r="AC616" s="5">
        <f t="shared" si="101"/>
        <v>30</v>
      </c>
      <c r="AD616" s="5">
        <f t="shared" si="102"/>
        <v>6000</v>
      </c>
    </row>
    <row r="617" spans="1:30">
      <c r="A617" s="148"/>
      <c r="B617" s="563" t="s">
        <v>86</v>
      </c>
      <c r="C617" s="564"/>
      <c r="D617" s="564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189">
        <f t="shared" ref="Q617:V617" si="103">SUM(Q592:Q616)</f>
        <v>9181</v>
      </c>
      <c r="R617" s="189">
        <f t="shared" si="103"/>
        <v>4582</v>
      </c>
      <c r="S617" s="190">
        <f t="shared" si="103"/>
        <v>10460</v>
      </c>
      <c r="T617" s="190">
        <f t="shared" si="103"/>
        <v>1564</v>
      </c>
      <c r="U617" s="189">
        <f t="shared" si="103"/>
        <v>8076</v>
      </c>
      <c r="V617" s="190">
        <f t="shared" si="103"/>
        <v>2088.6200000000003</v>
      </c>
      <c r="W617" s="190"/>
      <c r="X617" s="190"/>
      <c r="Y617" s="190"/>
      <c r="Z617" s="190"/>
      <c r="AA617" s="191">
        <f>SUM(AA592:AA616)</f>
        <v>6426.7000000000007</v>
      </c>
      <c r="AB617" s="189">
        <f>SUM(AB592:AB616)</f>
        <v>6438</v>
      </c>
      <c r="AC617" s="189">
        <f>SUM(AC592:AC616)</f>
        <v>1638</v>
      </c>
      <c r="AD617" s="189">
        <f>SUM(AD592:AD616)</f>
        <v>327600</v>
      </c>
    </row>
    <row r="618" spans="1:30">
      <c r="A618" s="147">
        <v>20</v>
      </c>
      <c r="B618" s="551" t="s">
        <v>1520</v>
      </c>
      <c r="C618" s="552"/>
      <c r="D618" s="552"/>
      <c r="E618" s="582"/>
      <c r="F618" s="582"/>
      <c r="G618" s="582"/>
      <c r="H618" s="582"/>
      <c r="I618" s="582"/>
      <c r="J618" s="582"/>
      <c r="K618" s="582"/>
      <c r="L618" s="582"/>
      <c r="M618" s="582"/>
      <c r="N618" s="582"/>
      <c r="O618" s="582"/>
      <c r="P618" s="582"/>
      <c r="Q618" s="552"/>
      <c r="R618" s="552"/>
      <c r="S618" s="582"/>
      <c r="T618" s="582"/>
      <c r="U618" s="552"/>
      <c r="V618" s="582"/>
      <c r="W618" s="582"/>
      <c r="X618" s="582"/>
      <c r="Y618" s="582"/>
      <c r="Z618" s="582"/>
      <c r="AA618" s="552"/>
      <c r="AB618" s="552"/>
      <c r="AC618" s="552"/>
      <c r="AD618" s="552"/>
    </row>
    <row r="619" spans="1:30">
      <c r="A619" s="146"/>
      <c r="B619" s="45">
        <v>1</v>
      </c>
      <c r="C619" s="30">
        <v>574</v>
      </c>
      <c r="D619" s="2" t="s">
        <v>923</v>
      </c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5">
        <v>424</v>
      </c>
      <c r="R619" s="5">
        <v>212</v>
      </c>
      <c r="S619" s="2">
        <v>767</v>
      </c>
      <c r="T619" s="2">
        <v>113</v>
      </c>
      <c r="U619" s="5">
        <v>581</v>
      </c>
      <c r="V619" s="2">
        <v>137.03</v>
      </c>
      <c r="W619" s="2" t="s">
        <v>10</v>
      </c>
      <c r="X619" s="2"/>
      <c r="Y619" s="2" t="s">
        <v>930</v>
      </c>
      <c r="Z619" s="2"/>
      <c r="AA619" s="17">
        <f t="shared" ref="AA619:AA624" si="104">Q619*70/100</f>
        <v>296.8</v>
      </c>
      <c r="AB619" s="5">
        <f>ROUNDUP(AA619,0)</f>
        <v>297</v>
      </c>
      <c r="AC619" s="5">
        <f>U619-AB619</f>
        <v>284</v>
      </c>
      <c r="AD619" s="5">
        <f>AC619*200</f>
        <v>56800</v>
      </c>
    </row>
    <row r="620" spans="1:30">
      <c r="A620" s="147"/>
      <c r="B620" s="45">
        <v>2</v>
      </c>
      <c r="C620" s="30">
        <v>575</v>
      </c>
      <c r="D620" s="2" t="s">
        <v>924</v>
      </c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5">
        <v>301</v>
      </c>
      <c r="R620" s="5">
        <v>150</v>
      </c>
      <c r="S620" s="2">
        <v>775</v>
      </c>
      <c r="T620" s="2">
        <v>178</v>
      </c>
      <c r="U620" s="5">
        <v>292</v>
      </c>
      <c r="V620" s="2">
        <v>97.01</v>
      </c>
      <c r="W620" s="2" t="s">
        <v>10</v>
      </c>
      <c r="X620" s="2"/>
      <c r="Y620" s="2" t="s">
        <v>931</v>
      </c>
      <c r="Z620" s="2"/>
      <c r="AA620" s="17">
        <f t="shared" si="104"/>
        <v>210.7</v>
      </c>
      <c r="AB620" s="5">
        <f t="shared" ref="AB620:AB624" si="105">ROUNDUP(AA620,0)</f>
        <v>211</v>
      </c>
      <c r="AC620" s="5">
        <f t="shared" ref="AC620:AC624" si="106">U620-AB620</f>
        <v>81</v>
      </c>
      <c r="AD620" s="5">
        <f t="shared" ref="AD620:AD624" si="107">AC620*200</f>
        <v>16200</v>
      </c>
    </row>
    <row r="621" spans="1:30">
      <c r="A621" s="147"/>
      <c r="B621" s="45">
        <v>3</v>
      </c>
      <c r="C621" s="30">
        <v>576</v>
      </c>
      <c r="D621" s="2" t="s">
        <v>925</v>
      </c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5">
        <v>292</v>
      </c>
      <c r="R621" s="5">
        <v>146</v>
      </c>
      <c r="S621" s="2">
        <v>545</v>
      </c>
      <c r="T621" s="2">
        <v>180</v>
      </c>
      <c r="U621" s="5">
        <v>304</v>
      </c>
      <c r="V621" s="2">
        <v>104.11</v>
      </c>
      <c r="W621" s="2" t="s">
        <v>10</v>
      </c>
      <c r="X621" s="2"/>
      <c r="Y621" s="2" t="s">
        <v>931</v>
      </c>
      <c r="Z621" s="2"/>
      <c r="AA621" s="17">
        <f t="shared" si="104"/>
        <v>204.4</v>
      </c>
      <c r="AB621" s="5">
        <f t="shared" si="105"/>
        <v>205</v>
      </c>
      <c r="AC621" s="5">
        <f t="shared" si="106"/>
        <v>99</v>
      </c>
      <c r="AD621" s="5">
        <f t="shared" si="107"/>
        <v>19800</v>
      </c>
    </row>
    <row r="622" spans="1:30">
      <c r="A622" s="147"/>
      <c r="B622" s="45">
        <v>4</v>
      </c>
      <c r="C622" s="30">
        <v>577</v>
      </c>
      <c r="D622" s="2" t="s">
        <v>926</v>
      </c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5">
        <v>641</v>
      </c>
      <c r="R622" s="5">
        <v>320</v>
      </c>
      <c r="S622" s="2">
        <v>846</v>
      </c>
      <c r="T622" s="2">
        <v>284</v>
      </c>
      <c r="U622" s="5">
        <v>520</v>
      </c>
      <c r="V622" s="2">
        <v>81.12</v>
      </c>
      <c r="W622" s="2" t="s">
        <v>10</v>
      </c>
      <c r="X622" s="2"/>
      <c r="Y622" s="2" t="s">
        <v>13</v>
      </c>
      <c r="Z622" s="2"/>
      <c r="AA622" s="17">
        <f t="shared" si="104"/>
        <v>448.7</v>
      </c>
      <c r="AB622" s="5">
        <f t="shared" si="105"/>
        <v>449</v>
      </c>
      <c r="AC622" s="5">
        <f t="shared" si="106"/>
        <v>71</v>
      </c>
      <c r="AD622" s="5">
        <f t="shared" si="107"/>
        <v>14200</v>
      </c>
    </row>
    <row r="623" spans="1:30">
      <c r="A623" s="147"/>
      <c r="B623" s="45">
        <v>5</v>
      </c>
      <c r="C623" s="30">
        <v>578</v>
      </c>
      <c r="D623" s="2" t="s">
        <v>927</v>
      </c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5">
        <v>123</v>
      </c>
      <c r="R623" s="5">
        <v>61</v>
      </c>
      <c r="S623" s="2">
        <v>115</v>
      </c>
      <c r="T623" s="2">
        <v>3</v>
      </c>
      <c r="U623" s="5">
        <v>112</v>
      </c>
      <c r="V623" s="2">
        <v>91.06</v>
      </c>
      <c r="W623" s="2" t="s">
        <v>10</v>
      </c>
      <c r="X623" s="2"/>
      <c r="Y623" s="2" t="s">
        <v>13</v>
      </c>
      <c r="Z623" s="2"/>
      <c r="AA623" s="17">
        <f t="shared" si="104"/>
        <v>86.1</v>
      </c>
      <c r="AB623" s="5">
        <f t="shared" si="105"/>
        <v>87</v>
      </c>
      <c r="AC623" s="5">
        <f t="shared" si="106"/>
        <v>25</v>
      </c>
      <c r="AD623" s="5">
        <f t="shared" si="107"/>
        <v>5000</v>
      </c>
    </row>
    <row r="624" spans="1:30">
      <c r="A624" s="147"/>
      <c r="B624" s="45">
        <v>6</v>
      </c>
      <c r="C624" s="30">
        <v>579</v>
      </c>
      <c r="D624" s="2" t="s">
        <v>928</v>
      </c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5">
        <v>217</v>
      </c>
      <c r="R624" s="5">
        <v>108</v>
      </c>
      <c r="S624" s="2">
        <v>166</v>
      </c>
      <c r="T624" s="2" t="s">
        <v>10</v>
      </c>
      <c r="U624" s="5">
        <v>166</v>
      </c>
      <c r="V624" s="2">
        <v>76.5</v>
      </c>
      <c r="W624" s="2" t="s">
        <v>10</v>
      </c>
      <c r="X624" s="2"/>
      <c r="Y624" s="2" t="s">
        <v>932</v>
      </c>
      <c r="Z624" s="2"/>
      <c r="AA624" s="17">
        <f t="shared" si="104"/>
        <v>151.9</v>
      </c>
      <c r="AB624" s="5">
        <f t="shared" si="105"/>
        <v>152</v>
      </c>
      <c r="AC624" s="5">
        <f t="shared" si="106"/>
        <v>14</v>
      </c>
      <c r="AD624" s="5">
        <f t="shared" si="107"/>
        <v>2800</v>
      </c>
    </row>
    <row r="625" spans="1:30">
      <c r="A625" s="148"/>
      <c r="B625" s="548" t="s">
        <v>86</v>
      </c>
      <c r="C625" s="549"/>
      <c r="D625" s="549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189">
        <f t="shared" ref="Q625:V625" si="108">SUM(Q619:Q624)</f>
        <v>1998</v>
      </c>
      <c r="R625" s="189">
        <f t="shared" si="108"/>
        <v>997</v>
      </c>
      <c r="S625" s="190">
        <f t="shared" si="108"/>
        <v>3214</v>
      </c>
      <c r="T625" s="190">
        <f t="shared" si="108"/>
        <v>758</v>
      </c>
      <c r="U625" s="189">
        <f t="shared" si="108"/>
        <v>1975</v>
      </c>
      <c r="V625" s="190">
        <f t="shared" si="108"/>
        <v>586.83000000000004</v>
      </c>
      <c r="W625" s="190"/>
      <c r="X625" s="190"/>
      <c r="Y625" s="190"/>
      <c r="Z625" s="190"/>
      <c r="AA625" s="191">
        <f>SUM(AA619:AA624)</f>
        <v>1398.6</v>
      </c>
      <c r="AB625" s="189">
        <f>SUM(AB619:AB624)</f>
        <v>1401</v>
      </c>
      <c r="AC625" s="189">
        <f>SUM(AC619:AC624)</f>
        <v>574</v>
      </c>
      <c r="AD625" s="189">
        <f>SUM(AD619:AD624)</f>
        <v>114800</v>
      </c>
    </row>
    <row r="626" spans="1:30">
      <c r="A626" s="148">
        <v>21</v>
      </c>
      <c r="B626" s="551" t="s">
        <v>1524</v>
      </c>
      <c r="C626" s="552"/>
      <c r="D626" s="552"/>
      <c r="E626" s="552"/>
      <c r="F626" s="552"/>
      <c r="G626" s="552"/>
      <c r="H626" s="552"/>
      <c r="I626" s="552"/>
      <c r="J626" s="552"/>
      <c r="K626" s="552"/>
      <c r="L626" s="552"/>
      <c r="M626" s="552"/>
      <c r="N626" s="552"/>
      <c r="O626" s="552"/>
      <c r="P626" s="552"/>
      <c r="Q626" s="552"/>
      <c r="R626" s="552"/>
      <c r="S626" s="552"/>
      <c r="T626" s="552"/>
      <c r="U626" s="552"/>
      <c r="V626" s="552"/>
      <c r="W626" s="552"/>
      <c r="X626" s="552"/>
      <c r="Y626" s="552"/>
      <c r="Z626" s="552"/>
      <c r="AA626" s="552"/>
      <c r="AB626" s="552"/>
      <c r="AC626" s="552"/>
      <c r="AD626" s="552"/>
    </row>
    <row r="627" spans="1:30">
      <c r="A627" s="147"/>
      <c r="B627" s="45">
        <v>1</v>
      </c>
      <c r="C627" s="30">
        <v>580</v>
      </c>
      <c r="D627" s="2" t="s">
        <v>933</v>
      </c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5">
        <v>482</v>
      </c>
      <c r="R627" s="5">
        <v>241</v>
      </c>
      <c r="S627" s="2">
        <v>421</v>
      </c>
      <c r="T627" s="2">
        <v>48</v>
      </c>
      <c r="U627" s="5">
        <v>369</v>
      </c>
      <c r="V627" s="2">
        <v>76.56</v>
      </c>
      <c r="W627" s="2" t="s">
        <v>10</v>
      </c>
      <c r="X627" s="2"/>
      <c r="Y627" s="2" t="s">
        <v>952</v>
      </c>
      <c r="Z627" s="2"/>
      <c r="AA627" s="17">
        <f t="shared" ref="AA627:AA646" si="109">Q627*70/100</f>
        <v>337.4</v>
      </c>
      <c r="AB627" s="5">
        <f>ROUNDUP(AA627,0)</f>
        <v>338</v>
      </c>
      <c r="AC627" s="5">
        <f>U627-AB627</f>
        <v>31</v>
      </c>
      <c r="AD627" s="5">
        <f>AC627*200</f>
        <v>6200</v>
      </c>
    </row>
    <row r="628" spans="1:30">
      <c r="A628" s="147"/>
      <c r="B628" s="45">
        <v>2</v>
      </c>
      <c r="C628" s="30">
        <v>581</v>
      </c>
      <c r="D628" s="2" t="s">
        <v>934</v>
      </c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5">
        <v>127</v>
      </c>
      <c r="R628" s="5">
        <v>63</v>
      </c>
      <c r="S628" s="2">
        <v>129</v>
      </c>
      <c r="T628" s="2" t="s">
        <v>10</v>
      </c>
      <c r="U628" s="5">
        <v>129</v>
      </c>
      <c r="V628" s="2">
        <v>101.57</v>
      </c>
      <c r="W628" s="2" t="s">
        <v>10</v>
      </c>
      <c r="X628" s="2"/>
      <c r="Y628" s="2" t="s">
        <v>13</v>
      </c>
      <c r="Z628" s="2"/>
      <c r="AA628" s="17">
        <f t="shared" si="109"/>
        <v>88.9</v>
      </c>
      <c r="AB628" s="5">
        <f t="shared" ref="AB628:AB646" si="110">ROUNDUP(AA628,0)</f>
        <v>89</v>
      </c>
      <c r="AC628" s="5">
        <f t="shared" ref="AC628:AC646" si="111">U628-AB628</f>
        <v>40</v>
      </c>
      <c r="AD628" s="5">
        <f t="shared" ref="AD628:AD646" si="112">AC628*200</f>
        <v>8000</v>
      </c>
    </row>
    <row r="629" spans="1:30">
      <c r="A629" s="147"/>
      <c r="B629" s="45">
        <v>3</v>
      </c>
      <c r="C629" s="30">
        <v>582</v>
      </c>
      <c r="D629" s="2" t="s">
        <v>935</v>
      </c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5">
        <v>249</v>
      </c>
      <c r="R629" s="5">
        <v>124</v>
      </c>
      <c r="S629" s="2">
        <v>240</v>
      </c>
      <c r="T629" s="2">
        <v>24</v>
      </c>
      <c r="U629" s="5">
        <v>216</v>
      </c>
      <c r="V629" s="2">
        <v>86.75</v>
      </c>
      <c r="W629" s="2" t="s">
        <v>10</v>
      </c>
      <c r="X629" s="2"/>
      <c r="Y629" s="2" t="s">
        <v>953</v>
      </c>
      <c r="Z629" s="2"/>
      <c r="AA629" s="17">
        <f t="shared" si="109"/>
        <v>174.3</v>
      </c>
      <c r="AB629" s="5">
        <f t="shared" si="110"/>
        <v>175</v>
      </c>
      <c r="AC629" s="5">
        <f t="shared" si="111"/>
        <v>41</v>
      </c>
      <c r="AD629" s="5">
        <f t="shared" si="112"/>
        <v>8200</v>
      </c>
    </row>
    <row r="630" spans="1:30">
      <c r="A630" s="147"/>
      <c r="B630" s="45">
        <v>4</v>
      </c>
      <c r="C630" s="30">
        <v>583</v>
      </c>
      <c r="D630" s="2" t="s">
        <v>936</v>
      </c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5">
        <v>342</v>
      </c>
      <c r="R630" s="5">
        <v>171</v>
      </c>
      <c r="S630" s="2">
        <v>392</v>
      </c>
      <c r="T630" s="2">
        <v>75</v>
      </c>
      <c r="U630" s="5">
        <v>312</v>
      </c>
      <c r="V630" s="2">
        <v>91.23</v>
      </c>
      <c r="W630" s="2" t="s">
        <v>10</v>
      </c>
      <c r="X630" s="2"/>
      <c r="Y630" s="2" t="s">
        <v>954</v>
      </c>
      <c r="Z630" s="2"/>
      <c r="AA630" s="17">
        <f t="shared" si="109"/>
        <v>239.4</v>
      </c>
      <c r="AB630" s="5">
        <f t="shared" si="110"/>
        <v>240</v>
      </c>
      <c r="AC630" s="5">
        <f t="shared" si="111"/>
        <v>72</v>
      </c>
      <c r="AD630" s="5">
        <f t="shared" si="112"/>
        <v>14400</v>
      </c>
    </row>
    <row r="631" spans="1:30">
      <c r="A631" s="147"/>
      <c r="B631" s="45">
        <v>5</v>
      </c>
      <c r="C631" s="30">
        <v>584</v>
      </c>
      <c r="D631" s="38" t="s">
        <v>968</v>
      </c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5">
        <v>219</v>
      </c>
      <c r="R631" s="5">
        <v>109</v>
      </c>
      <c r="S631" s="2">
        <v>221</v>
      </c>
      <c r="T631" s="2">
        <v>3</v>
      </c>
      <c r="U631" s="5">
        <v>218</v>
      </c>
      <c r="V631" s="2">
        <v>99.54</v>
      </c>
      <c r="W631" s="2" t="s">
        <v>10</v>
      </c>
      <c r="X631" s="2"/>
      <c r="Y631" s="2" t="s">
        <v>955</v>
      </c>
      <c r="Z631" s="2"/>
      <c r="AA631" s="17">
        <f t="shared" si="109"/>
        <v>153.30000000000001</v>
      </c>
      <c r="AB631" s="5">
        <f t="shared" si="110"/>
        <v>154</v>
      </c>
      <c r="AC631" s="5">
        <f t="shared" si="111"/>
        <v>64</v>
      </c>
      <c r="AD631" s="5">
        <f t="shared" si="112"/>
        <v>12800</v>
      </c>
    </row>
    <row r="632" spans="1:30">
      <c r="A632" s="147"/>
      <c r="B632" s="45">
        <v>6</v>
      </c>
      <c r="C632" s="30">
        <v>585</v>
      </c>
      <c r="D632" s="2" t="s">
        <v>937</v>
      </c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5">
        <v>254</v>
      </c>
      <c r="R632" s="5">
        <v>127</v>
      </c>
      <c r="S632" s="2">
        <v>360</v>
      </c>
      <c r="T632" s="2">
        <v>180</v>
      </c>
      <c r="U632" s="5">
        <v>180</v>
      </c>
      <c r="V632" s="2">
        <v>70.87</v>
      </c>
      <c r="W632" s="2" t="s">
        <v>10</v>
      </c>
      <c r="X632" s="2"/>
      <c r="Y632" s="2" t="s">
        <v>956</v>
      </c>
      <c r="Z632" s="2"/>
      <c r="AA632" s="17">
        <f t="shared" si="109"/>
        <v>177.8</v>
      </c>
      <c r="AB632" s="5">
        <f t="shared" si="110"/>
        <v>178</v>
      </c>
      <c r="AC632" s="5">
        <f t="shared" si="111"/>
        <v>2</v>
      </c>
      <c r="AD632" s="5">
        <f t="shared" si="112"/>
        <v>400</v>
      </c>
    </row>
    <row r="633" spans="1:30">
      <c r="A633" s="147"/>
      <c r="B633" s="45">
        <v>7</v>
      </c>
      <c r="C633" s="30">
        <v>586</v>
      </c>
      <c r="D633" s="2" t="s">
        <v>938</v>
      </c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5">
        <v>135</v>
      </c>
      <c r="R633" s="5">
        <v>67</v>
      </c>
      <c r="S633" s="2">
        <v>212</v>
      </c>
      <c r="T633" s="2">
        <v>46</v>
      </c>
      <c r="U633" s="5">
        <v>134</v>
      </c>
      <c r="V633" s="2">
        <v>99.26</v>
      </c>
      <c r="W633" s="2" t="s">
        <v>10</v>
      </c>
      <c r="X633" s="2"/>
      <c r="Y633" s="2" t="s">
        <v>957</v>
      </c>
      <c r="Z633" s="2"/>
      <c r="AA633" s="17">
        <f t="shared" si="109"/>
        <v>94.5</v>
      </c>
      <c r="AB633" s="5">
        <f t="shared" si="110"/>
        <v>95</v>
      </c>
      <c r="AC633" s="5">
        <f t="shared" si="111"/>
        <v>39</v>
      </c>
      <c r="AD633" s="5">
        <f t="shared" si="112"/>
        <v>7800</v>
      </c>
    </row>
    <row r="634" spans="1:30">
      <c r="A634" s="147"/>
      <c r="B634" s="45">
        <v>8</v>
      </c>
      <c r="C634" s="30">
        <v>587</v>
      </c>
      <c r="D634" s="2" t="s">
        <v>939</v>
      </c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5">
        <v>260</v>
      </c>
      <c r="R634" s="5">
        <v>130</v>
      </c>
      <c r="S634" s="2">
        <v>440</v>
      </c>
      <c r="T634" s="2">
        <v>130</v>
      </c>
      <c r="U634" s="5">
        <v>257</v>
      </c>
      <c r="V634" s="2">
        <v>98.85</v>
      </c>
      <c r="W634" s="2" t="s">
        <v>10</v>
      </c>
      <c r="X634" s="2"/>
      <c r="Y634" s="2" t="s">
        <v>958</v>
      </c>
      <c r="Z634" s="2"/>
      <c r="AA634" s="17">
        <f t="shared" si="109"/>
        <v>182</v>
      </c>
      <c r="AB634" s="5">
        <f t="shared" si="110"/>
        <v>182</v>
      </c>
      <c r="AC634" s="5">
        <f t="shared" si="111"/>
        <v>75</v>
      </c>
      <c r="AD634" s="5">
        <f t="shared" si="112"/>
        <v>15000</v>
      </c>
    </row>
    <row r="635" spans="1:30">
      <c r="A635" s="147"/>
      <c r="B635" s="45">
        <v>9</v>
      </c>
      <c r="C635" s="30">
        <v>588</v>
      </c>
      <c r="D635" s="2" t="s">
        <v>940</v>
      </c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5">
        <v>165</v>
      </c>
      <c r="R635" s="5">
        <v>82</v>
      </c>
      <c r="S635" s="2">
        <v>212</v>
      </c>
      <c r="T635" s="2">
        <v>30</v>
      </c>
      <c r="U635" s="5">
        <v>181</v>
      </c>
      <c r="V635" s="2">
        <v>109.7</v>
      </c>
      <c r="W635" s="2" t="s">
        <v>10</v>
      </c>
      <c r="X635" s="2"/>
      <c r="Y635" s="2" t="s">
        <v>13</v>
      </c>
      <c r="Z635" s="2"/>
      <c r="AA635" s="17">
        <f t="shared" si="109"/>
        <v>115.5</v>
      </c>
      <c r="AB635" s="5">
        <f t="shared" si="110"/>
        <v>116</v>
      </c>
      <c r="AC635" s="5">
        <f t="shared" si="111"/>
        <v>65</v>
      </c>
      <c r="AD635" s="5">
        <f t="shared" si="112"/>
        <v>13000</v>
      </c>
    </row>
    <row r="636" spans="1:30">
      <c r="A636" s="147"/>
      <c r="B636" s="45">
        <v>10</v>
      </c>
      <c r="C636" s="30">
        <v>589</v>
      </c>
      <c r="D636" s="2" t="s">
        <v>941</v>
      </c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5">
        <v>296</v>
      </c>
      <c r="R636" s="5">
        <v>148</v>
      </c>
      <c r="S636" s="2">
        <v>295</v>
      </c>
      <c r="T636" s="2">
        <v>11</v>
      </c>
      <c r="U636" s="5">
        <v>284</v>
      </c>
      <c r="V636" s="2">
        <v>95.95</v>
      </c>
      <c r="W636" s="2" t="s">
        <v>10</v>
      </c>
      <c r="X636" s="2"/>
      <c r="Y636" s="2" t="s">
        <v>959</v>
      </c>
      <c r="Z636" s="2"/>
      <c r="AA636" s="17">
        <f t="shared" si="109"/>
        <v>207.2</v>
      </c>
      <c r="AB636" s="5">
        <f t="shared" si="110"/>
        <v>208</v>
      </c>
      <c r="AC636" s="5">
        <f t="shared" si="111"/>
        <v>76</v>
      </c>
      <c r="AD636" s="5">
        <f t="shared" si="112"/>
        <v>15200</v>
      </c>
    </row>
    <row r="637" spans="1:30">
      <c r="A637" s="147"/>
      <c r="B637" s="45">
        <v>11</v>
      </c>
      <c r="C637" s="30">
        <v>590</v>
      </c>
      <c r="D637" s="2" t="s">
        <v>942</v>
      </c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5">
        <v>129</v>
      </c>
      <c r="R637" s="5">
        <v>64</v>
      </c>
      <c r="S637" s="2">
        <v>107</v>
      </c>
      <c r="T637" s="2" t="s">
        <v>10</v>
      </c>
      <c r="U637" s="5">
        <v>107</v>
      </c>
      <c r="V637" s="2">
        <v>82.95</v>
      </c>
      <c r="W637" s="2" t="s">
        <v>10</v>
      </c>
      <c r="X637" s="2"/>
      <c r="Y637" s="2" t="s">
        <v>960</v>
      </c>
      <c r="Z637" s="2"/>
      <c r="AA637" s="17">
        <f t="shared" si="109"/>
        <v>90.3</v>
      </c>
      <c r="AB637" s="5">
        <f t="shared" si="110"/>
        <v>91</v>
      </c>
      <c r="AC637" s="5">
        <f t="shared" si="111"/>
        <v>16</v>
      </c>
      <c r="AD637" s="5">
        <f t="shared" si="112"/>
        <v>3200</v>
      </c>
    </row>
    <row r="638" spans="1:30">
      <c r="A638" s="147"/>
      <c r="B638" s="45">
        <v>12</v>
      </c>
      <c r="C638" s="30">
        <v>591</v>
      </c>
      <c r="D638" s="2" t="s">
        <v>943</v>
      </c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5">
        <v>164</v>
      </c>
      <c r="R638" s="5">
        <v>82</v>
      </c>
      <c r="S638" s="2">
        <v>161</v>
      </c>
      <c r="T638" s="2">
        <v>10</v>
      </c>
      <c r="U638" s="5">
        <v>150</v>
      </c>
      <c r="V638" s="2">
        <v>91.46</v>
      </c>
      <c r="W638" s="2" t="s">
        <v>10</v>
      </c>
      <c r="X638" s="2"/>
      <c r="Y638" s="2" t="s">
        <v>961</v>
      </c>
      <c r="Z638" s="2"/>
      <c r="AA638" s="17">
        <f t="shared" si="109"/>
        <v>114.8</v>
      </c>
      <c r="AB638" s="5">
        <f t="shared" si="110"/>
        <v>115</v>
      </c>
      <c r="AC638" s="5">
        <f t="shared" si="111"/>
        <v>35</v>
      </c>
      <c r="AD638" s="5">
        <f t="shared" si="112"/>
        <v>7000</v>
      </c>
    </row>
    <row r="639" spans="1:30">
      <c r="A639" s="147"/>
      <c r="B639" s="45">
        <v>13</v>
      </c>
      <c r="C639" s="30">
        <v>592</v>
      </c>
      <c r="D639" s="2" t="s">
        <v>944</v>
      </c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5">
        <v>452</v>
      </c>
      <c r="R639" s="5">
        <v>226</v>
      </c>
      <c r="S639" s="2">
        <v>686</v>
      </c>
      <c r="T639" s="2">
        <v>188</v>
      </c>
      <c r="U639" s="5">
        <v>358</v>
      </c>
      <c r="V639" s="2">
        <v>79.2</v>
      </c>
      <c r="W639" s="2" t="s">
        <v>10</v>
      </c>
      <c r="X639" s="2"/>
      <c r="Y639" s="10" t="s">
        <v>13</v>
      </c>
      <c r="Z639" s="2"/>
      <c r="AA639" s="17">
        <f t="shared" si="109"/>
        <v>316.39999999999998</v>
      </c>
      <c r="AB639" s="5">
        <f t="shared" si="110"/>
        <v>317</v>
      </c>
      <c r="AC639" s="5">
        <f t="shared" si="111"/>
        <v>41</v>
      </c>
      <c r="AD639" s="5">
        <f t="shared" si="112"/>
        <v>8200</v>
      </c>
    </row>
    <row r="640" spans="1:30">
      <c r="A640" s="147"/>
      <c r="B640" s="45">
        <v>14</v>
      </c>
      <c r="C640" s="30">
        <v>593</v>
      </c>
      <c r="D640" s="2" t="s">
        <v>945</v>
      </c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5">
        <v>266</v>
      </c>
      <c r="R640" s="5">
        <v>133</v>
      </c>
      <c r="S640" s="2">
        <v>371</v>
      </c>
      <c r="T640" s="2">
        <v>110</v>
      </c>
      <c r="U640" s="5">
        <v>261</v>
      </c>
      <c r="V640" s="2">
        <v>98.12</v>
      </c>
      <c r="W640" s="2" t="s">
        <v>10</v>
      </c>
      <c r="X640" s="2"/>
      <c r="Y640" s="2" t="s">
        <v>962</v>
      </c>
      <c r="Z640" s="2"/>
      <c r="AA640" s="17">
        <f t="shared" si="109"/>
        <v>186.2</v>
      </c>
      <c r="AB640" s="5">
        <f t="shared" si="110"/>
        <v>187</v>
      </c>
      <c r="AC640" s="5">
        <f t="shared" si="111"/>
        <v>74</v>
      </c>
      <c r="AD640" s="5">
        <f t="shared" si="112"/>
        <v>14800</v>
      </c>
    </row>
    <row r="641" spans="1:30">
      <c r="A641" s="147"/>
      <c r="B641" s="45">
        <v>15</v>
      </c>
      <c r="C641" s="30">
        <v>594</v>
      </c>
      <c r="D641" s="2" t="s">
        <v>946</v>
      </c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5">
        <v>111</v>
      </c>
      <c r="R641" s="5">
        <v>55</v>
      </c>
      <c r="S641" s="2">
        <v>141</v>
      </c>
      <c r="T641" s="2">
        <v>28</v>
      </c>
      <c r="U641" s="5">
        <v>112</v>
      </c>
      <c r="V641" s="2">
        <v>100.9</v>
      </c>
      <c r="W641" s="2" t="s">
        <v>10</v>
      </c>
      <c r="X641" s="2"/>
      <c r="Y641" s="2" t="s">
        <v>962</v>
      </c>
      <c r="Z641" s="2"/>
      <c r="AA641" s="17">
        <f t="shared" si="109"/>
        <v>77.7</v>
      </c>
      <c r="AB641" s="5">
        <f t="shared" si="110"/>
        <v>78</v>
      </c>
      <c r="AC641" s="5">
        <f t="shared" si="111"/>
        <v>34</v>
      </c>
      <c r="AD641" s="5">
        <f t="shared" si="112"/>
        <v>6800</v>
      </c>
    </row>
    <row r="642" spans="1:30">
      <c r="A642" s="147"/>
      <c r="B642" s="45">
        <v>16</v>
      </c>
      <c r="C642" s="30">
        <v>595</v>
      </c>
      <c r="D642" s="2" t="s">
        <v>947</v>
      </c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5">
        <v>126</v>
      </c>
      <c r="R642" s="5">
        <v>63</v>
      </c>
      <c r="S642" s="2">
        <v>112</v>
      </c>
      <c r="T642" s="2">
        <v>1</v>
      </c>
      <c r="U642" s="5">
        <v>111</v>
      </c>
      <c r="V642" s="2">
        <v>88.1</v>
      </c>
      <c r="W642" s="2" t="s">
        <v>10</v>
      </c>
      <c r="X642" s="2"/>
      <c r="Y642" s="2" t="s">
        <v>963</v>
      </c>
      <c r="Z642" s="2"/>
      <c r="AA642" s="17">
        <f t="shared" si="109"/>
        <v>88.2</v>
      </c>
      <c r="AB642" s="5">
        <f t="shared" si="110"/>
        <v>89</v>
      </c>
      <c r="AC642" s="5">
        <f t="shared" si="111"/>
        <v>22</v>
      </c>
      <c r="AD642" s="5">
        <f t="shared" si="112"/>
        <v>4400</v>
      </c>
    </row>
    <row r="643" spans="1:30">
      <c r="A643" s="147"/>
      <c r="B643" s="45">
        <v>17</v>
      </c>
      <c r="C643" s="30">
        <v>596</v>
      </c>
      <c r="D643" s="2" t="s">
        <v>948</v>
      </c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5">
        <v>162</v>
      </c>
      <c r="R643" s="5">
        <v>81</v>
      </c>
      <c r="S643" s="2">
        <v>152</v>
      </c>
      <c r="T643" s="2" t="s">
        <v>10</v>
      </c>
      <c r="U643" s="5">
        <v>152</v>
      </c>
      <c r="V643" s="2">
        <v>93.83</v>
      </c>
      <c r="W643" s="2" t="s">
        <v>10</v>
      </c>
      <c r="X643" s="2"/>
      <c r="Y643" s="2" t="s">
        <v>964</v>
      </c>
      <c r="Z643" s="2"/>
      <c r="AA643" s="17">
        <f t="shared" si="109"/>
        <v>113.4</v>
      </c>
      <c r="AB643" s="5">
        <f t="shared" si="110"/>
        <v>114</v>
      </c>
      <c r="AC643" s="5">
        <f t="shared" si="111"/>
        <v>38</v>
      </c>
      <c r="AD643" s="5">
        <f t="shared" si="112"/>
        <v>7600</v>
      </c>
    </row>
    <row r="644" spans="1:30">
      <c r="A644" s="147"/>
      <c r="B644" s="45">
        <v>18</v>
      </c>
      <c r="C644" s="30">
        <v>597</v>
      </c>
      <c r="D644" s="2" t="s">
        <v>949</v>
      </c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5">
        <v>105</v>
      </c>
      <c r="R644" s="5">
        <v>52</v>
      </c>
      <c r="S644" s="2">
        <v>83</v>
      </c>
      <c r="T644" s="2" t="s">
        <v>10</v>
      </c>
      <c r="U644" s="5">
        <v>83</v>
      </c>
      <c r="V644" s="2">
        <v>79.05</v>
      </c>
      <c r="W644" s="2" t="s">
        <v>10</v>
      </c>
      <c r="X644" s="2"/>
      <c r="Y644" s="2" t="s">
        <v>965</v>
      </c>
      <c r="Z644" s="2"/>
      <c r="AA644" s="17">
        <f t="shared" si="109"/>
        <v>73.5</v>
      </c>
      <c r="AB644" s="5">
        <f t="shared" si="110"/>
        <v>74</v>
      </c>
      <c r="AC644" s="5">
        <f t="shared" si="111"/>
        <v>9</v>
      </c>
      <c r="AD644" s="5">
        <f t="shared" si="112"/>
        <v>1800</v>
      </c>
    </row>
    <row r="645" spans="1:30">
      <c r="A645" s="147"/>
      <c r="B645" s="45">
        <v>19</v>
      </c>
      <c r="C645" s="30">
        <v>598</v>
      </c>
      <c r="D645" s="2" t="s">
        <v>950</v>
      </c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5">
        <v>132</v>
      </c>
      <c r="R645" s="5">
        <v>66</v>
      </c>
      <c r="S645" s="2">
        <v>113</v>
      </c>
      <c r="T645" s="2">
        <v>1</v>
      </c>
      <c r="U645" s="5">
        <v>112</v>
      </c>
      <c r="V645" s="2">
        <v>84.85</v>
      </c>
      <c r="W645" s="2" t="s">
        <v>10</v>
      </c>
      <c r="X645" s="2"/>
      <c r="Y645" s="2" t="s">
        <v>963</v>
      </c>
      <c r="Z645" s="2"/>
      <c r="AA645" s="17">
        <f t="shared" si="109"/>
        <v>92.4</v>
      </c>
      <c r="AB645" s="5">
        <f t="shared" si="110"/>
        <v>93</v>
      </c>
      <c r="AC645" s="5">
        <f t="shared" si="111"/>
        <v>19</v>
      </c>
      <c r="AD645" s="5">
        <f t="shared" si="112"/>
        <v>3800</v>
      </c>
    </row>
    <row r="646" spans="1:30">
      <c r="A646" s="147"/>
      <c r="B646" s="45">
        <v>20</v>
      </c>
      <c r="C646" s="30">
        <v>599</v>
      </c>
      <c r="D646" s="2" t="s">
        <v>951</v>
      </c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5">
        <v>415</v>
      </c>
      <c r="R646" s="5">
        <v>207</v>
      </c>
      <c r="S646" s="2">
        <v>559</v>
      </c>
      <c r="T646" s="2">
        <v>21</v>
      </c>
      <c r="U646" s="5">
        <v>538</v>
      </c>
      <c r="V646" s="2">
        <v>129.63999999999999</v>
      </c>
      <c r="W646" s="2" t="s">
        <v>10</v>
      </c>
      <c r="X646" s="2"/>
      <c r="Y646" s="2" t="s">
        <v>966</v>
      </c>
      <c r="Z646" s="2"/>
      <c r="AA646" s="17">
        <f t="shared" si="109"/>
        <v>290.5</v>
      </c>
      <c r="AB646" s="5">
        <f t="shared" si="110"/>
        <v>291</v>
      </c>
      <c r="AC646" s="5">
        <f t="shared" si="111"/>
        <v>247</v>
      </c>
      <c r="AD646" s="5">
        <f t="shared" si="112"/>
        <v>49400</v>
      </c>
    </row>
    <row r="647" spans="1:30">
      <c r="A647" s="147"/>
      <c r="B647" s="548" t="s">
        <v>86</v>
      </c>
      <c r="C647" s="549"/>
      <c r="D647" s="549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189">
        <f t="shared" ref="Q647:V647" si="113">SUM(Q627:Q646)</f>
        <v>4591</v>
      </c>
      <c r="R647" s="189">
        <f t="shared" si="113"/>
        <v>2291</v>
      </c>
      <c r="S647" s="190">
        <f t="shared" si="113"/>
        <v>5407</v>
      </c>
      <c r="T647" s="190">
        <f t="shared" si="113"/>
        <v>906</v>
      </c>
      <c r="U647" s="189">
        <f t="shared" si="113"/>
        <v>4264</v>
      </c>
      <c r="V647" s="190">
        <f t="shared" si="113"/>
        <v>1858.38</v>
      </c>
      <c r="W647" s="190"/>
      <c r="X647" s="190"/>
      <c r="Y647" s="190"/>
      <c r="Z647" s="190"/>
      <c r="AA647" s="191">
        <f>SUM(AA627:AA646)</f>
        <v>3213.6999999999994</v>
      </c>
      <c r="AB647" s="189">
        <f>SUM(AB627:AB646)</f>
        <v>3224</v>
      </c>
      <c r="AC647" s="189">
        <f>SUM(AC627:AC646)</f>
        <v>1040</v>
      </c>
      <c r="AD647" s="189">
        <f>SUM(AD627:AD646)</f>
        <v>208000</v>
      </c>
    </row>
    <row r="648" spans="1:30">
      <c r="A648" s="146">
        <v>22</v>
      </c>
      <c r="B648" s="551" t="s">
        <v>1528</v>
      </c>
      <c r="C648" s="552"/>
      <c r="D648" s="552"/>
      <c r="E648" s="552"/>
      <c r="F648" s="552"/>
      <c r="G648" s="552"/>
      <c r="H648" s="552"/>
      <c r="I648" s="552"/>
      <c r="J648" s="552"/>
      <c r="K648" s="552"/>
      <c r="L648" s="552"/>
      <c r="M648" s="552"/>
      <c r="N648" s="552"/>
      <c r="O648" s="552"/>
      <c r="P648" s="552"/>
      <c r="Q648" s="552"/>
      <c r="R648" s="552"/>
      <c r="S648" s="552"/>
      <c r="T648" s="552"/>
      <c r="U648" s="552"/>
      <c r="V648" s="552"/>
      <c r="W648" s="552"/>
      <c r="X648" s="552"/>
      <c r="Y648" s="552"/>
      <c r="Z648" s="552"/>
      <c r="AA648" s="552"/>
      <c r="AB648" s="552"/>
      <c r="AC648" s="552"/>
      <c r="AD648" s="552"/>
    </row>
    <row r="649" spans="1:30">
      <c r="A649" s="146"/>
      <c r="B649" s="45">
        <v>1</v>
      </c>
      <c r="C649" s="30">
        <v>600</v>
      </c>
      <c r="D649" s="2" t="s">
        <v>969</v>
      </c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5">
        <v>192</v>
      </c>
      <c r="R649" s="5">
        <v>96</v>
      </c>
      <c r="S649" s="5">
        <v>167</v>
      </c>
      <c r="T649" s="5">
        <v>3</v>
      </c>
      <c r="U649" s="5">
        <v>164</v>
      </c>
      <c r="V649" s="5">
        <v>85.42</v>
      </c>
      <c r="W649" s="5" t="s">
        <v>10</v>
      </c>
      <c r="X649" s="5"/>
      <c r="Y649" s="5" t="s">
        <v>978</v>
      </c>
      <c r="Z649" s="5"/>
      <c r="AA649" s="17">
        <f>Q649*70/100</f>
        <v>134.4</v>
      </c>
      <c r="AB649" s="5">
        <f>ROUNDUP(AA649,0)</f>
        <v>135</v>
      </c>
      <c r="AC649" s="5">
        <f>U649-AB649</f>
        <v>29</v>
      </c>
      <c r="AD649" s="5">
        <f>AC649*200</f>
        <v>5800</v>
      </c>
    </row>
    <row r="650" spans="1:30">
      <c r="A650" s="147"/>
      <c r="B650" s="45">
        <v>2</v>
      </c>
      <c r="C650" s="30">
        <v>601</v>
      </c>
      <c r="D650" s="2" t="s">
        <v>970</v>
      </c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5">
        <v>269</v>
      </c>
      <c r="R650" s="5">
        <v>134</v>
      </c>
      <c r="S650" s="5">
        <v>264</v>
      </c>
      <c r="T650" s="5" t="s">
        <v>10</v>
      </c>
      <c r="U650" s="5">
        <v>264</v>
      </c>
      <c r="V650" s="5">
        <v>98.14</v>
      </c>
      <c r="W650" s="5" t="s">
        <v>10</v>
      </c>
      <c r="X650" s="5"/>
      <c r="Y650" s="5" t="s">
        <v>13</v>
      </c>
      <c r="Z650" s="5"/>
      <c r="AA650" s="17">
        <f t="shared" ref="AA650:AA656" si="114">Q650*70/100</f>
        <v>188.3</v>
      </c>
      <c r="AB650" s="5">
        <f t="shared" ref="AB650:AB656" si="115">ROUNDUP(AA650,0)</f>
        <v>189</v>
      </c>
      <c r="AC650" s="5">
        <f t="shared" ref="AC650:AC656" si="116">U650-AB650</f>
        <v>75</v>
      </c>
      <c r="AD650" s="5">
        <f t="shared" ref="AD650:AD656" si="117">AC650*200</f>
        <v>15000</v>
      </c>
    </row>
    <row r="651" spans="1:30">
      <c r="A651" s="147"/>
      <c r="B651" s="45">
        <v>3</v>
      </c>
      <c r="C651" s="30">
        <v>602</v>
      </c>
      <c r="D651" s="2" t="s">
        <v>971</v>
      </c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5">
        <v>533</v>
      </c>
      <c r="R651" s="5">
        <v>266</v>
      </c>
      <c r="S651" s="5">
        <v>975</v>
      </c>
      <c r="T651" s="5">
        <v>220</v>
      </c>
      <c r="U651" s="5">
        <v>378</v>
      </c>
      <c r="V651" s="5">
        <v>70.92</v>
      </c>
      <c r="W651" s="5" t="s">
        <v>10</v>
      </c>
      <c r="X651" s="5"/>
      <c r="Y651" s="5" t="s">
        <v>979</v>
      </c>
      <c r="Z651" s="5"/>
      <c r="AA651" s="17">
        <f t="shared" si="114"/>
        <v>373.1</v>
      </c>
      <c r="AB651" s="5">
        <f t="shared" si="115"/>
        <v>374</v>
      </c>
      <c r="AC651" s="5">
        <f t="shared" si="116"/>
        <v>4</v>
      </c>
      <c r="AD651" s="5">
        <f t="shared" si="117"/>
        <v>800</v>
      </c>
    </row>
    <row r="652" spans="1:30">
      <c r="A652" s="147"/>
      <c r="B652" s="45">
        <v>4</v>
      </c>
      <c r="C652" s="30">
        <v>603</v>
      </c>
      <c r="D652" s="2" t="s">
        <v>972</v>
      </c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5">
        <v>106</v>
      </c>
      <c r="R652" s="5">
        <v>53</v>
      </c>
      <c r="S652" s="2">
        <v>80</v>
      </c>
      <c r="T652" s="2" t="s">
        <v>10</v>
      </c>
      <c r="U652" s="5">
        <v>80</v>
      </c>
      <c r="V652" s="2">
        <v>75.47</v>
      </c>
      <c r="W652" s="2" t="s">
        <v>10</v>
      </c>
      <c r="X652" s="2"/>
      <c r="Y652" s="10" t="s">
        <v>980</v>
      </c>
      <c r="Z652" s="2"/>
      <c r="AA652" s="17">
        <f t="shared" si="114"/>
        <v>74.2</v>
      </c>
      <c r="AB652" s="5">
        <f t="shared" si="115"/>
        <v>75</v>
      </c>
      <c r="AC652" s="5">
        <f t="shared" si="116"/>
        <v>5</v>
      </c>
      <c r="AD652" s="5">
        <f t="shared" si="117"/>
        <v>1000</v>
      </c>
    </row>
    <row r="653" spans="1:30">
      <c r="A653" s="147"/>
      <c r="B653" s="45">
        <v>5</v>
      </c>
      <c r="C653" s="30">
        <v>604</v>
      </c>
      <c r="D653" s="2" t="s">
        <v>973</v>
      </c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5">
        <v>104</v>
      </c>
      <c r="R653" s="5">
        <v>52</v>
      </c>
      <c r="S653" s="2">
        <v>133</v>
      </c>
      <c r="T653" s="2">
        <v>12</v>
      </c>
      <c r="U653" s="5">
        <v>121</v>
      </c>
      <c r="V653" s="2">
        <v>116.35</v>
      </c>
      <c r="W653" s="2" t="s">
        <v>10</v>
      </c>
      <c r="X653" s="2"/>
      <c r="Y653" s="10" t="s">
        <v>981</v>
      </c>
      <c r="Z653" s="2"/>
      <c r="AA653" s="17">
        <f t="shared" si="114"/>
        <v>72.8</v>
      </c>
      <c r="AB653" s="5">
        <f t="shared" si="115"/>
        <v>73</v>
      </c>
      <c r="AC653" s="5">
        <f t="shared" si="116"/>
        <v>48</v>
      </c>
      <c r="AD653" s="5">
        <f t="shared" si="117"/>
        <v>9600</v>
      </c>
    </row>
    <row r="654" spans="1:30">
      <c r="A654" s="147"/>
      <c r="B654" s="45">
        <v>6</v>
      </c>
      <c r="C654" s="30">
        <v>605</v>
      </c>
      <c r="D654" s="2" t="s">
        <v>974</v>
      </c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5">
        <v>284</v>
      </c>
      <c r="R654" s="5">
        <v>142</v>
      </c>
      <c r="S654" s="2">
        <v>260</v>
      </c>
      <c r="T654" s="2">
        <v>4</v>
      </c>
      <c r="U654" s="5">
        <v>256</v>
      </c>
      <c r="V654" s="2">
        <v>90.14</v>
      </c>
      <c r="W654" s="2" t="s">
        <v>10</v>
      </c>
      <c r="X654" s="2"/>
      <c r="Y654" s="10" t="s">
        <v>978</v>
      </c>
      <c r="Z654" s="2"/>
      <c r="AA654" s="17">
        <f t="shared" si="114"/>
        <v>198.8</v>
      </c>
      <c r="AB654" s="5">
        <f t="shared" si="115"/>
        <v>199</v>
      </c>
      <c r="AC654" s="5">
        <f t="shared" si="116"/>
        <v>57</v>
      </c>
      <c r="AD654" s="5">
        <f t="shared" si="117"/>
        <v>11400</v>
      </c>
    </row>
    <row r="655" spans="1:30">
      <c r="A655" s="147"/>
      <c r="B655" s="45">
        <v>7</v>
      </c>
      <c r="C655" s="30">
        <v>606</v>
      </c>
      <c r="D655" s="2" t="s">
        <v>975</v>
      </c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5">
        <v>145</v>
      </c>
      <c r="R655" s="5">
        <v>72</v>
      </c>
      <c r="S655" s="2">
        <v>105</v>
      </c>
      <c r="T655" s="2" t="s">
        <v>10</v>
      </c>
      <c r="U655" s="5">
        <v>105</v>
      </c>
      <c r="V655" s="2">
        <v>72.41</v>
      </c>
      <c r="W655" s="2" t="s">
        <v>10</v>
      </c>
      <c r="X655" s="2"/>
      <c r="Y655" s="10" t="s">
        <v>982</v>
      </c>
      <c r="Z655" s="2"/>
      <c r="AA655" s="17">
        <f t="shared" si="114"/>
        <v>101.5</v>
      </c>
      <c r="AB655" s="5">
        <f t="shared" si="115"/>
        <v>102</v>
      </c>
      <c r="AC655" s="5">
        <f t="shared" si="116"/>
        <v>3</v>
      </c>
      <c r="AD655" s="5">
        <f t="shared" si="117"/>
        <v>600</v>
      </c>
    </row>
    <row r="656" spans="1:30">
      <c r="A656" s="147"/>
      <c r="B656" s="45">
        <v>8</v>
      </c>
      <c r="C656" s="30">
        <v>607</v>
      </c>
      <c r="D656" s="2" t="s">
        <v>976</v>
      </c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5">
        <v>142</v>
      </c>
      <c r="R656" s="5">
        <v>71</v>
      </c>
      <c r="S656" s="2">
        <v>133</v>
      </c>
      <c r="T656" s="2">
        <v>2</v>
      </c>
      <c r="U656" s="5">
        <v>131</v>
      </c>
      <c r="V656" s="2">
        <v>92.25</v>
      </c>
      <c r="W656" s="2" t="s">
        <v>10</v>
      </c>
      <c r="X656" s="2"/>
      <c r="Y656" s="10" t="s">
        <v>13</v>
      </c>
      <c r="Z656" s="2"/>
      <c r="AA656" s="17">
        <f t="shared" si="114"/>
        <v>99.4</v>
      </c>
      <c r="AB656" s="5">
        <f t="shared" si="115"/>
        <v>100</v>
      </c>
      <c r="AC656" s="5">
        <f t="shared" si="116"/>
        <v>31</v>
      </c>
      <c r="AD656" s="5">
        <f t="shared" si="117"/>
        <v>6200</v>
      </c>
    </row>
    <row r="657" spans="1:30">
      <c r="A657" s="148"/>
      <c r="B657" s="548" t="s">
        <v>86</v>
      </c>
      <c r="C657" s="549"/>
      <c r="D657" s="549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189">
        <f t="shared" ref="Q657:V657" si="118">SUM(Q649:Q656)</f>
        <v>1775</v>
      </c>
      <c r="R657" s="189">
        <f t="shared" si="118"/>
        <v>886</v>
      </c>
      <c r="S657" s="192">
        <f t="shared" si="118"/>
        <v>2117</v>
      </c>
      <c r="T657" s="192">
        <f t="shared" si="118"/>
        <v>241</v>
      </c>
      <c r="U657" s="189">
        <f t="shared" si="118"/>
        <v>1499</v>
      </c>
      <c r="V657" s="192">
        <f t="shared" si="118"/>
        <v>701.1</v>
      </c>
      <c r="W657" s="190"/>
      <c r="X657" s="190"/>
      <c r="Y657" s="190"/>
      <c r="Z657" s="190"/>
      <c r="AA657" s="191">
        <f>SUM(AA649:AA656)</f>
        <v>1242.5000000000002</v>
      </c>
      <c r="AB657" s="189">
        <f>SUM(AB649:AB656)</f>
        <v>1247</v>
      </c>
      <c r="AC657" s="189">
        <f>SUM(AC649:AC656)</f>
        <v>252</v>
      </c>
      <c r="AD657" s="189">
        <f>SUM(AD649:AD656)</f>
        <v>50400</v>
      </c>
    </row>
    <row r="658" spans="1:30">
      <c r="A658" s="146">
        <v>23</v>
      </c>
      <c r="B658" s="561" t="s">
        <v>2469</v>
      </c>
      <c r="C658" s="561"/>
      <c r="D658" s="561"/>
      <c r="E658" s="561"/>
      <c r="F658" s="561"/>
      <c r="G658" s="561"/>
      <c r="H658" s="561"/>
      <c r="I658" s="561"/>
      <c r="J658" s="561"/>
      <c r="K658" s="561"/>
      <c r="L658" s="561"/>
      <c r="M658" s="561"/>
      <c r="N658" s="561"/>
      <c r="O658" s="561"/>
      <c r="P658" s="561"/>
      <c r="Q658" s="561"/>
      <c r="R658" s="561"/>
      <c r="S658" s="561"/>
      <c r="T658" s="561"/>
      <c r="U658" s="561"/>
      <c r="V658" s="561"/>
      <c r="W658" s="561"/>
      <c r="X658" s="561"/>
      <c r="Y658" s="561"/>
      <c r="Z658" s="561"/>
      <c r="AA658" s="561"/>
      <c r="AB658" s="561"/>
      <c r="AC658" s="561"/>
      <c r="AD658" s="561"/>
    </row>
    <row r="659" spans="1:30">
      <c r="A659" s="146"/>
      <c r="B659" s="42">
        <v>1</v>
      </c>
      <c r="C659" s="41">
        <v>608</v>
      </c>
      <c r="D659" s="6" t="s">
        <v>1354</v>
      </c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5">
        <v>141</v>
      </c>
      <c r="R659" s="5">
        <v>70</v>
      </c>
      <c r="S659" s="2">
        <v>100</v>
      </c>
      <c r="T659" s="2" t="s">
        <v>10</v>
      </c>
      <c r="U659" s="5">
        <v>100</v>
      </c>
      <c r="V659" s="2">
        <v>70.92</v>
      </c>
      <c r="W659" s="2" t="s">
        <v>10</v>
      </c>
      <c r="X659" s="2"/>
      <c r="Y659" s="2" t="s">
        <v>1356</v>
      </c>
      <c r="Z659" s="2"/>
      <c r="AA659" s="17">
        <f t="shared" ref="AA659" si="119">Q659*70/100</f>
        <v>98.7</v>
      </c>
      <c r="AB659" s="5">
        <f>ROUNDUP(AA659,0)</f>
        <v>99</v>
      </c>
      <c r="AC659" s="5">
        <f>U659-AB659</f>
        <v>1</v>
      </c>
      <c r="AD659" s="5">
        <f>AC659*200</f>
        <v>200</v>
      </c>
    </row>
    <row r="660" spans="1:30">
      <c r="A660" s="148"/>
      <c r="B660" s="560" t="s">
        <v>86</v>
      </c>
      <c r="C660" s="560"/>
      <c r="D660" s="54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194">
        <f>SUM(Q659)</f>
        <v>141</v>
      </c>
      <c r="R660" s="194">
        <f>SUM(R659)</f>
        <v>70</v>
      </c>
      <c r="S660" s="195">
        <f>SUM(S659)</f>
        <v>100</v>
      </c>
      <c r="T660" s="195"/>
      <c r="U660" s="194">
        <f>SUM(U659)</f>
        <v>100</v>
      </c>
      <c r="V660" s="195">
        <f>SUM(V659)</f>
        <v>70.92</v>
      </c>
      <c r="W660" s="195"/>
      <c r="X660" s="195"/>
      <c r="Y660" s="195"/>
      <c r="Z660" s="195"/>
      <c r="AA660" s="197">
        <f>SUM(AA659)</f>
        <v>98.7</v>
      </c>
      <c r="AB660" s="194">
        <f>SUM(AB659)</f>
        <v>99</v>
      </c>
      <c r="AC660" s="194">
        <f>SUM(AC659)</f>
        <v>1</v>
      </c>
      <c r="AD660" s="194">
        <f>SUM(AD659)</f>
        <v>200</v>
      </c>
    </row>
    <row r="661" spans="1:30">
      <c r="A661" s="147">
        <v>24</v>
      </c>
      <c r="B661" s="551" t="s">
        <v>1544</v>
      </c>
      <c r="C661" s="552"/>
      <c r="D661" s="552"/>
      <c r="E661" s="552"/>
      <c r="F661" s="552"/>
      <c r="G661" s="552"/>
      <c r="H661" s="552"/>
      <c r="I661" s="552"/>
      <c r="J661" s="552"/>
      <c r="K661" s="552"/>
      <c r="L661" s="552"/>
      <c r="M661" s="552"/>
      <c r="N661" s="552"/>
      <c r="O661" s="552"/>
      <c r="P661" s="552"/>
      <c r="Q661" s="552"/>
      <c r="R661" s="552"/>
      <c r="S661" s="552"/>
      <c r="T661" s="552"/>
      <c r="U661" s="552"/>
      <c r="V661" s="552"/>
      <c r="W661" s="552"/>
      <c r="X661" s="552"/>
      <c r="Y661" s="552"/>
      <c r="Z661" s="552"/>
      <c r="AA661" s="552"/>
      <c r="AB661" s="552"/>
      <c r="AC661" s="552"/>
      <c r="AD661" s="552"/>
    </row>
    <row r="662" spans="1:30">
      <c r="A662" s="146"/>
      <c r="B662" s="45">
        <v>1</v>
      </c>
      <c r="C662" s="30">
        <v>609</v>
      </c>
      <c r="D662" s="14" t="s">
        <v>984</v>
      </c>
      <c r="Q662" s="15">
        <v>251</v>
      </c>
      <c r="R662" s="15">
        <v>125</v>
      </c>
      <c r="S662" s="14">
        <v>190</v>
      </c>
      <c r="T662" s="14">
        <v>2</v>
      </c>
      <c r="U662" s="15">
        <v>188</v>
      </c>
      <c r="V662" s="13">
        <v>74.900000000000006</v>
      </c>
      <c r="W662" s="14" t="s">
        <v>10</v>
      </c>
      <c r="X662" s="14"/>
      <c r="Y662" s="14" t="s">
        <v>13</v>
      </c>
      <c r="Z662" s="14"/>
      <c r="AA662" s="24">
        <f t="shared" ref="AA662:AA664" si="120">Q662*70/100</f>
        <v>175.7</v>
      </c>
      <c r="AB662" s="15">
        <f>ROUNDUP(AA662,0)</f>
        <v>176</v>
      </c>
      <c r="AC662" s="15">
        <f>U662-AB662</f>
        <v>12</v>
      </c>
      <c r="AD662" s="15">
        <f>AC662*200</f>
        <v>2400</v>
      </c>
    </row>
    <row r="663" spans="1:30">
      <c r="A663" s="147"/>
      <c r="B663" s="45">
        <v>2</v>
      </c>
      <c r="C663" s="30">
        <v>610</v>
      </c>
      <c r="D663" s="2" t="s">
        <v>985</v>
      </c>
      <c r="Q663" s="5">
        <v>108</v>
      </c>
      <c r="R663" s="5">
        <v>54</v>
      </c>
      <c r="S663" s="2">
        <v>110</v>
      </c>
      <c r="T663" s="2" t="s">
        <v>10</v>
      </c>
      <c r="U663" s="5">
        <v>110</v>
      </c>
      <c r="V663" s="1">
        <v>101.85</v>
      </c>
      <c r="W663" s="1" t="s">
        <v>10</v>
      </c>
      <c r="Y663" s="1" t="s">
        <v>13</v>
      </c>
      <c r="AA663" s="17">
        <f t="shared" si="120"/>
        <v>75.599999999999994</v>
      </c>
      <c r="AB663" s="5">
        <f t="shared" ref="AB663:AB664" si="121">ROUNDUP(AA663,0)</f>
        <v>76</v>
      </c>
      <c r="AC663" s="5">
        <f t="shared" ref="AC663:AC664" si="122">U663-AB663</f>
        <v>34</v>
      </c>
      <c r="AD663" s="5">
        <f t="shared" ref="AD663:AD664" si="123">AC663*200</f>
        <v>6800</v>
      </c>
    </row>
    <row r="664" spans="1:30">
      <c r="A664" s="147"/>
      <c r="B664" s="45">
        <v>3</v>
      </c>
      <c r="C664" s="30">
        <v>611</v>
      </c>
      <c r="D664" s="6" t="s">
        <v>986</v>
      </c>
      <c r="Q664" s="21">
        <v>162</v>
      </c>
      <c r="R664" s="21">
        <v>81</v>
      </c>
      <c r="S664" s="6">
        <v>140</v>
      </c>
      <c r="T664" s="6" t="s">
        <v>10</v>
      </c>
      <c r="U664" s="21">
        <v>140</v>
      </c>
      <c r="V664" s="1">
        <v>86.42</v>
      </c>
      <c r="W664" s="1" t="s">
        <v>10</v>
      </c>
      <c r="Y664" s="1" t="s">
        <v>987</v>
      </c>
      <c r="AA664" s="20">
        <f t="shared" si="120"/>
        <v>113.4</v>
      </c>
      <c r="AB664" s="21">
        <f t="shared" si="121"/>
        <v>114</v>
      </c>
      <c r="AC664" s="21">
        <f t="shared" si="122"/>
        <v>26</v>
      </c>
      <c r="AD664" s="21">
        <f t="shared" si="123"/>
        <v>5200</v>
      </c>
    </row>
    <row r="665" spans="1:30">
      <c r="A665" s="148"/>
      <c r="B665" s="548" t="s">
        <v>86</v>
      </c>
      <c r="C665" s="549"/>
      <c r="D665" s="549"/>
      <c r="E665" s="44"/>
      <c r="F665" s="44"/>
      <c r="G665" s="44"/>
      <c r="H665" s="44"/>
      <c r="I665" s="44"/>
      <c r="J665" s="44"/>
      <c r="K665" s="44"/>
      <c r="L665" s="44"/>
      <c r="M665" s="44"/>
      <c r="N665" s="44"/>
      <c r="O665" s="44"/>
      <c r="P665" s="44"/>
      <c r="Q665" s="189">
        <f t="shared" ref="Q665:V665" si="124">SUM(Q662:Q664)</f>
        <v>521</v>
      </c>
      <c r="R665" s="189">
        <f t="shared" si="124"/>
        <v>260</v>
      </c>
      <c r="S665" s="190">
        <f t="shared" si="124"/>
        <v>440</v>
      </c>
      <c r="T665" s="190">
        <f t="shared" si="124"/>
        <v>2</v>
      </c>
      <c r="U665" s="189">
        <f t="shared" si="124"/>
        <v>438</v>
      </c>
      <c r="V665" s="190">
        <f t="shared" si="124"/>
        <v>263.17</v>
      </c>
      <c r="W665" s="190"/>
      <c r="X665" s="190"/>
      <c r="Y665" s="190"/>
      <c r="Z665" s="190"/>
      <c r="AA665" s="191">
        <f>SUM(AA662:AA664)</f>
        <v>364.7</v>
      </c>
      <c r="AB665" s="189">
        <f>SUM(AB662:AB664)</f>
        <v>366</v>
      </c>
      <c r="AC665" s="189">
        <f>SUM(AC662:AC664)</f>
        <v>72</v>
      </c>
      <c r="AD665" s="189">
        <f>SUM(AD662:AD664)</f>
        <v>14400</v>
      </c>
    </row>
    <row r="666" spans="1:30">
      <c r="A666" s="147">
        <v>25</v>
      </c>
      <c r="B666" s="561" t="s">
        <v>1547</v>
      </c>
      <c r="C666" s="561"/>
      <c r="D666" s="561"/>
      <c r="E666" s="566"/>
      <c r="F666" s="566"/>
      <c r="G666" s="566"/>
      <c r="H666" s="566"/>
      <c r="I666" s="566"/>
      <c r="J666" s="566"/>
      <c r="K666" s="566"/>
      <c r="L666" s="566"/>
      <c r="M666" s="566"/>
      <c r="N666" s="566"/>
      <c r="O666" s="566"/>
      <c r="P666" s="566"/>
      <c r="Q666" s="561"/>
      <c r="R666" s="561"/>
      <c r="S666" s="566"/>
      <c r="T666" s="566"/>
      <c r="U666" s="561"/>
      <c r="V666" s="566"/>
      <c r="W666" s="566"/>
      <c r="X666" s="566"/>
      <c r="Y666" s="566"/>
      <c r="Z666" s="566"/>
      <c r="AA666" s="561"/>
      <c r="AB666" s="561"/>
      <c r="AC666" s="561"/>
      <c r="AD666" s="567"/>
    </row>
    <row r="667" spans="1:30">
      <c r="A667" s="146"/>
      <c r="B667" s="45">
        <v>1</v>
      </c>
      <c r="C667" s="30">
        <v>612</v>
      </c>
      <c r="D667" s="2" t="s">
        <v>989</v>
      </c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5">
        <v>1121</v>
      </c>
      <c r="R667" s="5">
        <v>560</v>
      </c>
      <c r="S667" s="2">
        <v>1509</v>
      </c>
      <c r="T667" s="2">
        <v>429</v>
      </c>
      <c r="U667" s="5">
        <v>1012</v>
      </c>
      <c r="V667" s="2">
        <v>90.28</v>
      </c>
      <c r="W667" s="2" t="s">
        <v>10</v>
      </c>
      <c r="X667" s="2"/>
      <c r="Y667" s="2" t="s">
        <v>992</v>
      </c>
      <c r="Z667" s="2"/>
      <c r="AA667" s="17">
        <f t="shared" ref="AA667:AA669" si="125">Q667*70/100</f>
        <v>784.7</v>
      </c>
      <c r="AB667" s="4">
        <f>ROUNDUP(AA667,0)</f>
        <v>785</v>
      </c>
      <c r="AC667" s="5">
        <f>U667-AB667</f>
        <v>227</v>
      </c>
      <c r="AD667" s="5">
        <f>AC667*200</f>
        <v>45400</v>
      </c>
    </row>
    <row r="668" spans="1:30">
      <c r="A668" s="147"/>
      <c r="B668" s="45">
        <v>2</v>
      </c>
      <c r="C668" s="30">
        <v>613</v>
      </c>
      <c r="D668" s="2" t="s">
        <v>990</v>
      </c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5">
        <v>719</v>
      </c>
      <c r="R668" s="5">
        <v>359</v>
      </c>
      <c r="S668" s="2">
        <v>585</v>
      </c>
      <c r="T668" s="2">
        <v>1</v>
      </c>
      <c r="U668" s="5">
        <v>584</v>
      </c>
      <c r="V668" s="2">
        <v>81.22</v>
      </c>
      <c r="W668" s="2" t="s">
        <v>10</v>
      </c>
      <c r="X668" s="2"/>
      <c r="Y668" s="2" t="s">
        <v>13</v>
      </c>
      <c r="Z668" s="2"/>
      <c r="AA668" s="17">
        <f t="shared" si="125"/>
        <v>503.3</v>
      </c>
      <c r="AB668" s="4">
        <f t="shared" ref="AB668:AB669" si="126">ROUNDUP(AA668,0)</f>
        <v>504</v>
      </c>
      <c r="AC668" s="5">
        <f t="shared" ref="AC668:AC669" si="127">U668-AB668</f>
        <v>80</v>
      </c>
      <c r="AD668" s="5">
        <f t="shared" ref="AD668:AD669" si="128">AC668*200</f>
        <v>16000</v>
      </c>
    </row>
    <row r="669" spans="1:30">
      <c r="A669" s="147"/>
      <c r="B669" s="45">
        <v>3</v>
      </c>
      <c r="C669" s="30">
        <v>614</v>
      </c>
      <c r="D669" s="6" t="s">
        <v>991</v>
      </c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5">
        <v>728</v>
      </c>
      <c r="R669" s="5">
        <v>364</v>
      </c>
      <c r="S669" s="2">
        <v>696</v>
      </c>
      <c r="T669" s="2" t="s">
        <v>10</v>
      </c>
      <c r="U669" s="5">
        <v>696</v>
      </c>
      <c r="V669" s="2">
        <v>95.6</v>
      </c>
      <c r="W669" s="2" t="s">
        <v>10</v>
      </c>
      <c r="X669" s="2"/>
      <c r="Y669" s="2" t="s">
        <v>993</v>
      </c>
      <c r="Z669" s="2"/>
      <c r="AA669" s="17">
        <f t="shared" si="125"/>
        <v>509.6</v>
      </c>
      <c r="AB669" s="5">
        <f t="shared" si="126"/>
        <v>510</v>
      </c>
      <c r="AC669" s="5">
        <f t="shared" si="127"/>
        <v>186</v>
      </c>
      <c r="AD669" s="31">
        <f t="shared" si="128"/>
        <v>37200</v>
      </c>
    </row>
    <row r="670" spans="1:30">
      <c r="A670" s="148"/>
      <c r="B670" s="560" t="s">
        <v>86</v>
      </c>
      <c r="C670" s="568"/>
      <c r="D670" s="569"/>
      <c r="E670" s="70"/>
      <c r="F670" s="70"/>
      <c r="G670" s="70"/>
      <c r="H670" s="70"/>
      <c r="I670" s="70"/>
      <c r="J670" s="70"/>
      <c r="K670" s="70"/>
      <c r="L670" s="70"/>
      <c r="M670" s="70"/>
      <c r="N670" s="70"/>
      <c r="O670" s="70"/>
      <c r="P670" s="70"/>
      <c r="Q670" s="189">
        <f t="shared" ref="Q670:V670" si="129">SUM(Q667:Q669)</f>
        <v>2568</v>
      </c>
      <c r="R670" s="189">
        <f t="shared" si="129"/>
        <v>1283</v>
      </c>
      <c r="S670" s="190">
        <f t="shared" si="129"/>
        <v>2790</v>
      </c>
      <c r="T670" s="190">
        <f t="shared" si="129"/>
        <v>430</v>
      </c>
      <c r="U670" s="189">
        <f t="shared" si="129"/>
        <v>2292</v>
      </c>
      <c r="V670" s="190">
        <f t="shared" si="129"/>
        <v>267.10000000000002</v>
      </c>
      <c r="W670" s="190"/>
      <c r="X670" s="190"/>
      <c r="Y670" s="190"/>
      <c r="Z670" s="190"/>
      <c r="AA670" s="191">
        <f>SUM(AA667:AA669)</f>
        <v>1797.6</v>
      </c>
      <c r="AB670" s="189">
        <f>SUM(AB667:AB669)</f>
        <v>1799</v>
      </c>
      <c r="AC670" s="189">
        <f>SUM(AC667:AC669)</f>
        <v>493</v>
      </c>
      <c r="AD670" s="201">
        <f>SUM(AD667:AD669)</f>
        <v>98600</v>
      </c>
    </row>
    <row r="671" spans="1:30">
      <c r="A671" s="147">
        <v>26</v>
      </c>
      <c r="B671" s="551" t="s">
        <v>1555</v>
      </c>
      <c r="C671" s="552"/>
      <c r="D671" s="552"/>
      <c r="E671" s="552"/>
      <c r="F671" s="552"/>
      <c r="G671" s="552"/>
      <c r="H671" s="552"/>
      <c r="I671" s="552"/>
      <c r="J671" s="552"/>
      <c r="K671" s="552"/>
      <c r="L671" s="552"/>
      <c r="M671" s="552"/>
      <c r="N671" s="552"/>
      <c r="O671" s="552"/>
      <c r="P671" s="552"/>
      <c r="Q671" s="552"/>
      <c r="R671" s="552"/>
      <c r="S671" s="552"/>
      <c r="T671" s="552"/>
      <c r="U671" s="552"/>
      <c r="V671" s="552"/>
      <c r="W671" s="552"/>
      <c r="X671" s="552"/>
      <c r="Y671" s="552"/>
      <c r="Z671" s="552"/>
      <c r="AA671" s="552"/>
      <c r="AB671" s="552"/>
      <c r="AC671" s="552"/>
      <c r="AD671" s="552"/>
    </row>
    <row r="672" spans="1:30">
      <c r="A672" s="146"/>
      <c r="B672" s="45">
        <v>1</v>
      </c>
      <c r="C672" s="30">
        <v>615</v>
      </c>
      <c r="D672" s="2" t="s">
        <v>994</v>
      </c>
      <c r="Q672" s="21">
        <v>160</v>
      </c>
      <c r="R672" s="21">
        <v>80</v>
      </c>
      <c r="S672" s="6">
        <v>120</v>
      </c>
      <c r="T672" s="6" t="s">
        <v>10</v>
      </c>
      <c r="U672" s="21">
        <v>120</v>
      </c>
      <c r="V672" s="6">
        <v>75</v>
      </c>
      <c r="W672" s="6" t="s">
        <v>10</v>
      </c>
      <c r="X672" s="6"/>
      <c r="Y672" s="6" t="s">
        <v>13</v>
      </c>
      <c r="Z672" s="6"/>
      <c r="AA672" s="20">
        <f t="shared" ref="AA672" si="130">Q672*70/100</f>
        <v>112</v>
      </c>
      <c r="AB672" s="21">
        <f>ROUNDUP(AA672,0)</f>
        <v>112</v>
      </c>
      <c r="AC672" s="21">
        <f>U672-AB672</f>
        <v>8</v>
      </c>
      <c r="AD672" s="21">
        <f>AC672*200</f>
        <v>1600</v>
      </c>
    </row>
    <row r="673" spans="1:30">
      <c r="A673" s="148"/>
      <c r="B673" s="548" t="s">
        <v>86</v>
      </c>
      <c r="C673" s="549"/>
      <c r="D673" s="549"/>
      <c r="E673" s="44"/>
      <c r="F673" s="44"/>
      <c r="G673" s="44"/>
      <c r="H673" s="44"/>
      <c r="I673" s="44"/>
      <c r="J673" s="44"/>
      <c r="K673" s="44"/>
      <c r="L673" s="44"/>
      <c r="M673" s="44"/>
      <c r="N673" s="44"/>
      <c r="O673" s="44"/>
      <c r="P673" s="44"/>
      <c r="Q673" s="189">
        <f>SUM(Q672)</f>
        <v>160</v>
      </c>
      <c r="R673" s="189">
        <f>SUM(R672)</f>
        <v>80</v>
      </c>
      <c r="S673" s="190">
        <f>SUM(S672)</f>
        <v>120</v>
      </c>
      <c r="T673" s="190"/>
      <c r="U673" s="189">
        <f>SUM(U672)</f>
        <v>120</v>
      </c>
      <c r="V673" s="190">
        <f>SUM(V672)</f>
        <v>75</v>
      </c>
      <c r="W673" s="190"/>
      <c r="X673" s="190"/>
      <c r="Y673" s="190"/>
      <c r="Z673" s="190"/>
      <c r="AA673" s="191">
        <f>SUM(AA672)</f>
        <v>112</v>
      </c>
      <c r="AB673" s="189">
        <f>SUM(AB672)</f>
        <v>112</v>
      </c>
      <c r="AC673" s="189">
        <f>SUM(AC672)</f>
        <v>8</v>
      </c>
      <c r="AD673" s="189">
        <f>SUM(AD672)</f>
        <v>1600</v>
      </c>
    </row>
    <row r="674" spans="1:30">
      <c r="A674" s="147">
        <v>27</v>
      </c>
      <c r="B674" s="561" t="s">
        <v>1559</v>
      </c>
      <c r="C674" s="561"/>
      <c r="D674" s="561"/>
      <c r="E674" s="550"/>
      <c r="F674" s="550"/>
      <c r="G674" s="550"/>
      <c r="H674" s="550"/>
      <c r="I674" s="550"/>
      <c r="J674" s="550"/>
      <c r="K674" s="550"/>
      <c r="L674" s="550"/>
      <c r="M674" s="550"/>
      <c r="N674" s="550"/>
      <c r="O674" s="550"/>
      <c r="P674" s="550"/>
      <c r="Q674" s="550"/>
      <c r="R674" s="550"/>
      <c r="S674" s="550"/>
      <c r="T674" s="550"/>
      <c r="U674" s="550"/>
      <c r="V674" s="550"/>
      <c r="W674" s="550"/>
      <c r="X674" s="550"/>
      <c r="Y674" s="550"/>
      <c r="Z674" s="550"/>
      <c r="AA674" s="550"/>
      <c r="AB674" s="550"/>
      <c r="AC674" s="550"/>
      <c r="AD674" s="550"/>
    </row>
    <row r="675" spans="1:30">
      <c r="A675" s="146"/>
      <c r="B675" s="42">
        <v>1</v>
      </c>
      <c r="C675" s="41">
        <v>616</v>
      </c>
      <c r="D675" s="2" t="s">
        <v>1367</v>
      </c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5">
        <v>116</v>
      </c>
      <c r="R675" s="5">
        <v>58</v>
      </c>
      <c r="S675" s="2">
        <v>109</v>
      </c>
      <c r="T675" s="2">
        <v>13</v>
      </c>
      <c r="U675" s="5">
        <v>96</v>
      </c>
      <c r="V675" s="2">
        <v>94.67</v>
      </c>
      <c r="W675" s="2" t="s">
        <v>10</v>
      </c>
      <c r="X675" s="2"/>
      <c r="Y675" s="2" t="s">
        <v>13</v>
      </c>
      <c r="Z675" s="2"/>
      <c r="AA675" s="17">
        <f t="shared" ref="AA675" si="131">Q675*70/100</f>
        <v>81.2</v>
      </c>
      <c r="AB675" s="5">
        <f>ROUNDUP(AA675,0)</f>
        <v>82</v>
      </c>
      <c r="AC675" s="5">
        <f>U675-AB675</f>
        <v>14</v>
      </c>
      <c r="AD675" s="5">
        <f>AC675*200</f>
        <v>2800</v>
      </c>
    </row>
    <row r="676" spans="1:30">
      <c r="A676" s="148"/>
      <c r="B676" s="548" t="s">
        <v>86</v>
      </c>
      <c r="C676" s="549"/>
      <c r="D676" s="549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89">
        <f t="shared" ref="Q676:V676" si="132">SUM(Q675)</f>
        <v>116</v>
      </c>
      <c r="R676" s="189">
        <f t="shared" si="132"/>
        <v>58</v>
      </c>
      <c r="S676" s="190">
        <f t="shared" si="132"/>
        <v>109</v>
      </c>
      <c r="T676" s="190">
        <f t="shared" si="132"/>
        <v>13</v>
      </c>
      <c r="U676" s="189">
        <f t="shared" si="132"/>
        <v>96</v>
      </c>
      <c r="V676" s="190">
        <f t="shared" si="132"/>
        <v>94.67</v>
      </c>
      <c r="W676" s="190"/>
      <c r="X676" s="190"/>
      <c r="Y676" s="190"/>
      <c r="Z676" s="190"/>
      <c r="AA676" s="191">
        <f>SUM(AA675)</f>
        <v>81.2</v>
      </c>
      <c r="AB676" s="189">
        <f>SUM(AB675)</f>
        <v>82</v>
      </c>
      <c r="AC676" s="189">
        <f>SUM(AC675)</f>
        <v>14</v>
      </c>
      <c r="AD676" s="189">
        <f>SUM(AD675)</f>
        <v>2800</v>
      </c>
    </row>
    <row r="677" spans="1:30">
      <c r="A677" s="148">
        <v>28</v>
      </c>
      <c r="B677" s="550" t="s">
        <v>1563</v>
      </c>
      <c r="C677" s="550"/>
      <c r="D677" s="550"/>
      <c r="E677" s="565"/>
      <c r="F677" s="565"/>
      <c r="G677" s="565"/>
      <c r="H677" s="565"/>
      <c r="I677" s="565"/>
      <c r="J677" s="565"/>
      <c r="K677" s="565"/>
      <c r="L677" s="565"/>
      <c r="M677" s="565"/>
      <c r="N677" s="565"/>
      <c r="O677" s="565"/>
      <c r="P677" s="565"/>
      <c r="Q677" s="550"/>
      <c r="R677" s="550"/>
      <c r="S677" s="565"/>
      <c r="T677" s="565"/>
      <c r="U677" s="550"/>
      <c r="V677" s="565"/>
      <c r="W677" s="565"/>
      <c r="X677" s="565"/>
      <c r="Y677" s="565"/>
      <c r="Z677" s="565"/>
      <c r="AA677" s="550"/>
      <c r="AB677" s="550"/>
      <c r="AC677" s="550"/>
      <c r="AD677" s="551"/>
    </row>
    <row r="678" spans="1:30">
      <c r="A678" s="147"/>
      <c r="B678" s="55">
        <v>1</v>
      </c>
      <c r="C678" s="35">
        <v>617</v>
      </c>
      <c r="D678" s="14" t="s">
        <v>996</v>
      </c>
      <c r="Q678" s="15">
        <v>850</v>
      </c>
      <c r="R678" s="15">
        <v>425</v>
      </c>
      <c r="S678" s="14">
        <v>1479</v>
      </c>
      <c r="T678" s="14">
        <v>258</v>
      </c>
      <c r="U678" s="15">
        <v>650</v>
      </c>
      <c r="V678" s="14">
        <v>76.47</v>
      </c>
      <c r="W678" s="14" t="s">
        <v>10</v>
      </c>
      <c r="X678" s="14"/>
      <c r="Y678" s="14" t="s">
        <v>13</v>
      </c>
      <c r="Z678" s="14"/>
      <c r="AA678" s="24">
        <f>Q678*70/100</f>
        <v>595</v>
      </c>
      <c r="AB678" s="22">
        <f>ROUNDUP(AA678,0)</f>
        <v>595</v>
      </c>
      <c r="AC678" s="15">
        <f>U678-AB678</f>
        <v>55</v>
      </c>
      <c r="AD678" s="15">
        <f>AC678*200</f>
        <v>11000</v>
      </c>
    </row>
    <row r="679" spans="1:30">
      <c r="A679" s="147"/>
      <c r="B679" s="45">
        <v>2</v>
      </c>
      <c r="C679" s="30">
        <v>618</v>
      </c>
      <c r="D679" s="2" t="s">
        <v>997</v>
      </c>
      <c r="Q679" s="5">
        <v>317</v>
      </c>
      <c r="R679" s="5">
        <v>158</v>
      </c>
      <c r="S679" s="2">
        <v>535</v>
      </c>
      <c r="T679" s="2">
        <v>112</v>
      </c>
      <c r="U679" s="5">
        <v>280</v>
      </c>
      <c r="V679" s="2">
        <v>88.33</v>
      </c>
      <c r="W679" s="2" t="s">
        <v>10</v>
      </c>
      <c r="X679" s="2"/>
      <c r="Y679" s="2" t="s">
        <v>1037</v>
      </c>
      <c r="Z679" s="2"/>
      <c r="AA679" s="17">
        <f t="shared" ref="AA679:AA719" si="133">Q679*70/100</f>
        <v>221.9</v>
      </c>
      <c r="AB679" s="4">
        <f t="shared" ref="AB679:AB719" si="134">ROUNDUP(AA679,0)</f>
        <v>222</v>
      </c>
      <c r="AC679" s="5">
        <f t="shared" ref="AC679:AC719" si="135">U679-AB679</f>
        <v>58</v>
      </c>
      <c r="AD679" s="5">
        <f t="shared" ref="AD679:AD719" si="136">AC679*200</f>
        <v>11600</v>
      </c>
    </row>
    <row r="680" spans="1:30">
      <c r="A680" s="147"/>
      <c r="B680" s="45">
        <v>3</v>
      </c>
      <c r="C680" s="35">
        <v>619</v>
      </c>
      <c r="D680" s="2" t="s">
        <v>998</v>
      </c>
      <c r="Q680" s="5">
        <v>317</v>
      </c>
      <c r="R680" s="5">
        <v>158</v>
      </c>
      <c r="S680" s="2">
        <v>242</v>
      </c>
      <c r="T680" s="2">
        <v>12</v>
      </c>
      <c r="U680" s="5">
        <v>230</v>
      </c>
      <c r="V680" s="2">
        <v>72.56</v>
      </c>
      <c r="W680" s="2" t="s">
        <v>10</v>
      </c>
      <c r="X680" s="2"/>
      <c r="Y680" s="2" t="s">
        <v>1038</v>
      </c>
      <c r="Z680" s="2"/>
      <c r="AA680" s="17">
        <f t="shared" si="133"/>
        <v>221.9</v>
      </c>
      <c r="AB680" s="4">
        <f t="shared" si="134"/>
        <v>222</v>
      </c>
      <c r="AC680" s="5">
        <f t="shared" si="135"/>
        <v>8</v>
      </c>
      <c r="AD680" s="5">
        <f t="shared" si="136"/>
        <v>1600</v>
      </c>
    </row>
    <row r="681" spans="1:30">
      <c r="A681" s="147"/>
      <c r="B681" s="45">
        <v>4</v>
      </c>
      <c r="C681" s="30">
        <v>620</v>
      </c>
      <c r="D681" s="2" t="s">
        <v>999</v>
      </c>
      <c r="Q681" s="5">
        <v>197</v>
      </c>
      <c r="R681" s="5">
        <v>98</v>
      </c>
      <c r="S681" s="2">
        <v>146</v>
      </c>
      <c r="T681" s="2" t="s">
        <v>10</v>
      </c>
      <c r="U681" s="5">
        <v>146</v>
      </c>
      <c r="V681" s="2">
        <v>74.11</v>
      </c>
      <c r="W681" s="2" t="s">
        <v>10</v>
      </c>
      <c r="X681" s="2"/>
      <c r="Y681" s="2" t="s">
        <v>1039</v>
      </c>
      <c r="Z681" s="2"/>
      <c r="AA681" s="17">
        <f t="shared" si="133"/>
        <v>137.9</v>
      </c>
      <c r="AB681" s="4">
        <f t="shared" si="134"/>
        <v>138</v>
      </c>
      <c r="AC681" s="5">
        <f t="shared" si="135"/>
        <v>8</v>
      </c>
      <c r="AD681" s="5">
        <f t="shared" si="136"/>
        <v>1600</v>
      </c>
    </row>
    <row r="682" spans="1:30">
      <c r="A682" s="147"/>
      <c r="B682" s="45">
        <v>5</v>
      </c>
      <c r="C682" s="35">
        <v>621</v>
      </c>
      <c r="D682" s="2" t="s">
        <v>1000</v>
      </c>
      <c r="Q682" s="5">
        <v>410</v>
      </c>
      <c r="R682" s="5">
        <v>205</v>
      </c>
      <c r="S682" s="2">
        <v>384</v>
      </c>
      <c r="T682" s="2">
        <v>19</v>
      </c>
      <c r="U682" s="5">
        <v>365</v>
      </c>
      <c r="V682" s="2">
        <v>89.02</v>
      </c>
      <c r="W682" s="2" t="s">
        <v>10</v>
      </c>
      <c r="X682" s="2"/>
      <c r="Y682" s="2" t="s">
        <v>13</v>
      </c>
      <c r="Z682" s="2"/>
      <c r="AA682" s="17">
        <f t="shared" si="133"/>
        <v>287</v>
      </c>
      <c r="AB682" s="4">
        <f t="shared" si="134"/>
        <v>287</v>
      </c>
      <c r="AC682" s="5">
        <f t="shared" si="135"/>
        <v>78</v>
      </c>
      <c r="AD682" s="5">
        <f t="shared" si="136"/>
        <v>15600</v>
      </c>
    </row>
    <row r="683" spans="1:30">
      <c r="A683" s="147"/>
      <c r="B683" s="45">
        <v>6</v>
      </c>
      <c r="C683" s="30">
        <v>622</v>
      </c>
      <c r="D683" s="2" t="s">
        <v>1001</v>
      </c>
      <c r="Q683" s="5">
        <v>986</v>
      </c>
      <c r="R683" s="5">
        <v>493</v>
      </c>
      <c r="S683" s="2">
        <v>1340</v>
      </c>
      <c r="T683" s="2">
        <v>321</v>
      </c>
      <c r="U683" s="5">
        <v>971</v>
      </c>
      <c r="V683" s="2">
        <v>98.48</v>
      </c>
      <c r="W683" s="2" t="s">
        <v>10</v>
      </c>
      <c r="X683" s="2"/>
      <c r="Y683" s="2" t="s">
        <v>13</v>
      </c>
      <c r="Z683" s="2"/>
      <c r="AA683" s="17">
        <f t="shared" si="133"/>
        <v>690.2</v>
      </c>
      <c r="AB683" s="4">
        <f t="shared" si="134"/>
        <v>691</v>
      </c>
      <c r="AC683" s="5">
        <f t="shared" si="135"/>
        <v>280</v>
      </c>
      <c r="AD683" s="5">
        <f t="shared" si="136"/>
        <v>56000</v>
      </c>
    </row>
    <row r="684" spans="1:30">
      <c r="A684" s="147"/>
      <c r="B684" s="45">
        <v>7</v>
      </c>
      <c r="C684" s="35">
        <v>623</v>
      </c>
      <c r="D684" s="2" t="s">
        <v>1002</v>
      </c>
      <c r="Q684" s="5">
        <v>183</v>
      </c>
      <c r="R684" s="5">
        <v>91</v>
      </c>
      <c r="S684" s="2">
        <v>260</v>
      </c>
      <c r="T684" s="2">
        <v>50</v>
      </c>
      <c r="U684" s="5">
        <v>192</v>
      </c>
      <c r="V684" s="2">
        <v>104.92</v>
      </c>
      <c r="W684" s="2" t="s">
        <v>10</v>
      </c>
      <c r="X684" s="2"/>
      <c r="Y684" s="2" t="s">
        <v>13</v>
      </c>
      <c r="Z684" s="2"/>
      <c r="AA684" s="17">
        <f t="shared" si="133"/>
        <v>128.1</v>
      </c>
      <c r="AB684" s="4">
        <f t="shared" si="134"/>
        <v>129</v>
      </c>
      <c r="AC684" s="5">
        <f t="shared" si="135"/>
        <v>63</v>
      </c>
      <c r="AD684" s="5">
        <f t="shared" si="136"/>
        <v>12600</v>
      </c>
    </row>
    <row r="685" spans="1:30">
      <c r="A685" s="147"/>
      <c r="B685" s="45">
        <v>8</v>
      </c>
      <c r="C685" s="30">
        <v>624</v>
      </c>
      <c r="D685" s="2" t="s">
        <v>1003</v>
      </c>
      <c r="Q685" s="5">
        <v>556</v>
      </c>
      <c r="R685" s="5">
        <v>278</v>
      </c>
      <c r="S685" s="2">
        <v>1415</v>
      </c>
      <c r="T685" s="2">
        <v>425</v>
      </c>
      <c r="U685" s="5">
        <v>627</v>
      </c>
      <c r="V685" s="2">
        <v>112.77</v>
      </c>
      <c r="W685" s="2" t="s">
        <v>10</v>
      </c>
      <c r="X685" s="2"/>
      <c r="Y685" s="2" t="s">
        <v>1040</v>
      </c>
      <c r="Z685" s="2"/>
      <c r="AA685" s="17">
        <f t="shared" si="133"/>
        <v>389.2</v>
      </c>
      <c r="AB685" s="4">
        <f t="shared" si="134"/>
        <v>390</v>
      </c>
      <c r="AC685" s="5">
        <f t="shared" si="135"/>
        <v>237</v>
      </c>
      <c r="AD685" s="5">
        <f t="shared" si="136"/>
        <v>47400</v>
      </c>
    </row>
    <row r="686" spans="1:30">
      <c r="A686" s="147"/>
      <c r="B686" s="45">
        <v>9</v>
      </c>
      <c r="C686" s="35">
        <v>625</v>
      </c>
      <c r="D686" s="2" t="s">
        <v>1004</v>
      </c>
      <c r="Q686" s="5">
        <v>153</v>
      </c>
      <c r="R686" s="5">
        <v>76</v>
      </c>
      <c r="S686" s="2">
        <v>158</v>
      </c>
      <c r="T686" s="2" t="s">
        <v>10</v>
      </c>
      <c r="U686" s="5">
        <v>158</v>
      </c>
      <c r="V686" s="2">
        <v>103.27</v>
      </c>
      <c r="W686" s="2" t="s">
        <v>10</v>
      </c>
      <c r="X686" s="2"/>
      <c r="Y686" s="2" t="s">
        <v>1041</v>
      </c>
      <c r="Z686" s="2"/>
      <c r="AA686" s="17">
        <f t="shared" si="133"/>
        <v>107.1</v>
      </c>
      <c r="AB686" s="4">
        <f t="shared" si="134"/>
        <v>108</v>
      </c>
      <c r="AC686" s="5">
        <f t="shared" si="135"/>
        <v>50</v>
      </c>
      <c r="AD686" s="5">
        <f t="shared" si="136"/>
        <v>10000</v>
      </c>
    </row>
    <row r="687" spans="1:30">
      <c r="A687" s="147"/>
      <c r="B687" s="45">
        <v>10</v>
      </c>
      <c r="C687" s="30">
        <v>626</v>
      </c>
      <c r="D687" s="2" t="s">
        <v>1005</v>
      </c>
      <c r="Q687" s="5">
        <v>455</v>
      </c>
      <c r="R687" s="5">
        <v>227</v>
      </c>
      <c r="S687" s="2">
        <v>616</v>
      </c>
      <c r="T687" s="2">
        <v>117</v>
      </c>
      <c r="U687" s="5">
        <v>362</v>
      </c>
      <c r="V687" s="2">
        <v>79.56</v>
      </c>
      <c r="W687" s="2" t="s">
        <v>10</v>
      </c>
      <c r="X687" s="2"/>
      <c r="Y687" s="2" t="s">
        <v>1042</v>
      </c>
      <c r="Z687" s="2"/>
      <c r="AA687" s="17">
        <f t="shared" si="133"/>
        <v>318.5</v>
      </c>
      <c r="AB687" s="4">
        <f t="shared" si="134"/>
        <v>319</v>
      </c>
      <c r="AC687" s="5">
        <f t="shared" si="135"/>
        <v>43</v>
      </c>
      <c r="AD687" s="5">
        <f t="shared" si="136"/>
        <v>8600</v>
      </c>
    </row>
    <row r="688" spans="1:30">
      <c r="A688" s="147"/>
      <c r="B688" s="45">
        <v>11</v>
      </c>
      <c r="C688" s="35">
        <v>627</v>
      </c>
      <c r="D688" s="2" t="s">
        <v>1006</v>
      </c>
      <c r="Q688" s="5">
        <v>135</v>
      </c>
      <c r="R688" s="5">
        <v>67</v>
      </c>
      <c r="S688" s="2">
        <v>103</v>
      </c>
      <c r="T688" s="2" t="s">
        <v>10</v>
      </c>
      <c r="U688" s="5">
        <v>103</v>
      </c>
      <c r="V688" s="2">
        <v>76.3</v>
      </c>
      <c r="W688" s="2" t="s">
        <v>10</v>
      </c>
      <c r="X688" s="2"/>
      <c r="Y688" s="2" t="s">
        <v>1043</v>
      </c>
      <c r="Z688" s="2"/>
      <c r="AA688" s="17">
        <f t="shared" si="133"/>
        <v>94.5</v>
      </c>
      <c r="AB688" s="4">
        <f t="shared" si="134"/>
        <v>95</v>
      </c>
      <c r="AC688" s="5">
        <f t="shared" si="135"/>
        <v>8</v>
      </c>
      <c r="AD688" s="5">
        <f t="shared" si="136"/>
        <v>1600</v>
      </c>
    </row>
    <row r="689" spans="1:30">
      <c r="A689" s="147"/>
      <c r="B689" s="45">
        <v>12</v>
      </c>
      <c r="C689" s="30">
        <v>628</v>
      </c>
      <c r="D689" s="2" t="s">
        <v>1007</v>
      </c>
      <c r="Q689" s="5">
        <v>806</v>
      </c>
      <c r="R689" s="5">
        <v>403</v>
      </c>
      <c r="S689" s="2">
        <v>907</v>
      </c>
      <c r="T689" s="2">
        <v>218</v>
      </c>
      <c r="U689" s="5">
        <v>613</v>
      </c>
      <c r="V689" s="2">
        <v>76.05</v>
      </c>
      <c r="W689" s="2" t="s">
        <v>10</v>
      </c>
      <c r="X689" s="2"/>
      <c r="Y689" s="2" t="s">
        <v>13</v>
      </c>
      <c r="Z689" s="2"/>
      <c r="AA689" s="17">
        <f t="shared" si="133"/>
        <v>564.20000000000005</v>
      </c>
      <c r="AB689" s="4">
        <f t="shared" si="134"/>
        <v>565</v>
      </c>
      <c r="AC689" s="5">
        <f t="shared" si="135"/>
        <v>48</v>
      </c>
      <c r="AD689" s="5">
        <f t="shared" si="136"/>
        <v>9600</v>
      </c>
    </row>
    <row r="690" spans="1:30">
      <c r="A690" s="147"/>
      <c r="B690" s="45">
        <v>13</v>
      </c>
      <c r="C690" s="35">
        <v>629</v>
      </c>
      <c r="D690" s="2" t="s">
        <v>1008</v>
      </c>
      <c r="Q690" s="5">
        <v>271</v>
      </c>
      <c r="R690" s="5">
        <v>135</v>
      </c>
      <c r="S690" s="2">
        <v>483</v>
      </c>
      <c r="T690" s="2">
        <v>121</v>
      </c>
      <c r="U690" s="5">
        <v>229</v>
      </c>
      <c r="V690" s="2">
        <v>84.5</v>
      </c>
      <c r="W690" s="2" t="s">
        <v>10</v>
      </c>
      <c r="X690" s="2"/>
      <c r="Y690" s="2" t="s">
        <v>1044</v>
      </c>
      <c r="Z690" s="2"/>
      <c r="AA690" s="17">
        <f t="shared" si="133"/>
        <v>189.7</v>
      </c>
      <c r="AB690" s="4">
        <f t="shared" si="134"/>
        <v>190</v>
      </c>
      <c r="AC690" s="5">
        <f t="shared" si="135"/>
        <v>39</v>
      </c>
      <c r="AD690" s="5">
        <f t="shared" si="136"/>
        <v>7800</v>
      </c>
    </row>
    <row r="691" spans="1:30">
      <c r="A691" s="147"/>
      <c r="B691" s="45">
        <v>14</v>
      </c>
      <c r="C691" s="30">
        <v>630</v>
      </c>
      <c r="D691" s="2" t="s">
        <v>1009</v>
      </c>
      <c r="Q691" s="5">
        <v>141</v>
      </c>
      <c r="R691" s="5">
        <v>70</v>
      </c>
      <c r="S691" s="2">
        <v>126</v>
      </c>
      <c r="T691" s="2" t="s">
        <v>10</v>
      </c>
      <c r="U691" s="5">
        <v>126</v>
      </c>
      <c r="V691" s="2">
        <v>89.36</v>
      </c>
      <c r="W691" s="2" t="s">
        <v>10</v>
      </c>
      <c r="X691" s="2"/>
      <c r="Y691" s="2" t="s">
        <v>1041</v>
      </c>
      <c r="Z691" s="2"/>
      <c r="AA691" s="17">
        <f t="shared" si="133"/>
        <v>98.7</v>
      </c>
      <c r="AB691" s="4">
        <f t="shared" si="134"/>
        <v>99</v>
      </c>
      <c r="AC691" s="5">
        <f t="shared" si="135"/>
        <v>27</v>
      </c>
      <c r="AD691" s="5">
        <f t="shared" si="136"/>
        <v>5400</v>
      </c>
    </row>
    <row r="692" spans="1:30">
      <c r="A692" s="147"/>
      <c r="B692" s="45">
        <v>15</v>
      </c>
      <c r="C692" s="35">
        <v>631</v>
      </c>
      <c r="D692" s="2" t="s">
        <v>1010</v>
      </c>
      <c r="Q692" s="5">
        <v>112</v>
      </c>
      <c r="R692" s="5">
        <v>56</v>
      </c>
      <c r="S692" s="2">
        <v>103</v>
      </c>
      <c r="T692" s="2">
        <v>11</v>
      </c>
      <c r="U692" s="5">
        <v>92</v>
      </c>
      <c r="V692" s="2">
        <v>82.14</v>
      </c>
      <c r="W692" s="2" t="s">
        <v>10</v>
      </c>
      <c r="X692" s="2"/>
      <c r="Y692" s="2" t="s">
        <v>13</v>
      </c>
      <c r="Z692" s="2"/>
      <c r="AA692" s="17">
        <f t="shared" si="133"/>
        <v>78.400000000000006</v>
      </c>
      <c r="AB692" s="4">
        <f t="shared" si="134"/>
        <v>79</v>
      </c>
      <c r="AC692" s="5">
        <f t="shared" si="135"/>
        <v>13</v>
      </c>
      <c r="AD692" s="5">
        <f t="shared" si="136"/>
        <v>2600</v>
      </c>
    </row>
    <row r="693" spans="1:30">
      <c r="A693" s="147"/>
      <c r="B693" s="45">
        <v>16</v>
      </c>
      <c r="C693" s="30">
        <v>632</v>
      </c>
      <c r="D693" s="2" t="s">
        <v>1011</v>
      </c>
      <c r="Q693" s="5">
        <v>1276</v>
      </c>
      <c r="R693" s="5">
        <v>638</v>
      </c>
      <c r="S693" s="2">
        <v>3578</v>
      </c>
      <c r="T693" s="2">
        <v>702</v>
      </c>
      <c r="U693" s="5">
        <v>1093</v>
      </c>
      <c r="V693" s="2">
        <v>85.66</v>
      </c>
      <c r="W693" s="2" t="s">
        <v>10</v>
      </c>
      <c r="X693" s="2"/>
      <c r="Y693" s="2" t="s">
        <v>13</v>
      </c>
      <c r="Z693" s="2"/>
      <c r="AA693" s="17">
        <f t="shared" si="133"/>
        <v>893.2</v>
      </c>
      <c r="AB693" s="4">
        <f t="shared" si="134"/>
        <v>894</v>
      </c>
      <c r="AC693" s="5">
        <f t="shared" si="135"/>
        <v>199</v>
      </c>
      <c r="AD693" s="5">
        <f t="shared" si="136"/>
        <v>39800</v>
      </c>
    </row>
    <row r="694" spans="1:30">
      <c r="A694" s="147"/>
      <c r="B694" s="45">
        <v>17</v>
      </c>
      <c r="C694" s="35">
        <v>633</v>
      </c>
      <c r="D694" s="16" t="s">
        <v>1012</v>
      </c>
      <c r="Q694" s="27">
        <v>655</v>
      </c>
      <c r="R694" s="27">
        <v>327</v>
      </c>
      <c r="S694" s="16">
        <v>870</v>
      </c>
      <c r="T694" s="16">
        <v>167</v>
      </c>
      <c r="U694" s="27">
        <v>561</v>
      </c>
      <c r="V694" s="16">
        <v>85.65</v>
      </c>
      <c r="W694" s="16" t="s">
        <v>10</v>
      </c>
      <c r="X694" s="16"/>
      <c r="Y694" s="16" t="s">
        <v>1045</v>
      </c>
      <c r="Z694" s="16"/>
      <c r="AA694" s="18">
        <f t="shared" si="133"/>
        <v>458.5</v>
      </c>
      <c r="AB694" s="33">
        <f t="shared" si="134"/>
        <v>459</v>
      </c>
      <c r="AC694" s="27">
        <f t="shared" si="135"/>
        <v>102</v>
      </c>
      <c r="AD694" s="27">
        <f t="shared" si="136"/>
        <v>20400</v>
      </c>
    </row>
    <row r="695" spans="1:30">
      <c r="A695" s="147"/>
      <c r="B695" s="45">
        <v>18</v>
      </c>
      <c r="C695" s="30">
        <v>634</v>
      </c>
      <c r="D695" s="2" t="s">
        <v>1013</v>
      </c>
      <c r="Q695" s="5">
        <v>199</v>
      </c>
      <c r="R695" s="5">
        <v>99</v>
      </c>
      <c r="S695" s="2">
        <v>219</v>
      </c>
      <c r="T695" s="2">
        <v>42</v>
      </c>
      <c r="U695" s="5">
        <v>165</v>
      </c>
      <c r="V695" s="2">
        <v>82.91</v>
      </c>
      <c r="W695" s="2" t="s">
        <v>10</v>
      </c>
      <c r="X695" s="2"/>
      <c r="Y695" s="2" t="s">
        <v>1046</v>
      </c>
      <c r="Z695" s="2"/>
      <c r="AA695" s="17">
        <f t="shared" si="133"/>
        <v>139.30000000000001</v>
      </c>
      <c r="AB695" s="4">
        <f t="shared" si="134"/>
        <v>140</v>
      </c>
      <c r="AC695" s="5">
        <f t="shared" si="135"/>
        <v>25</v>
      </c>
      <c r="AD695" s="5">
        <f t="shared" si="136"/>
        <v>5000</v>
      </c>
    </row>
    <row r="696" spans="1:30">
      <c r="A696" s="147"/>
      <c r="B696" s="45">
        <v>19</v>
      </c>
      <c r="C696" s="35">
        <v>635</v>
      </c>
      <c r="D696" s="2" t="s">
        <v>1014</v>
      </c>
      <c r="Q696" s="5">
        <v>241</v>
      </c>
      <c r="R696" s="5">
        <v>120</v>
      </c>
      <c r="S696" s="2">
        <v>265</v>
      </c>
      <c r="T696" s="2" t="s">
        <v>10</v>
      </c>
      <c r="U696" s="5">
        <v>265</v>
      </c>
      <c r="V696" s="2">
        <v>109.96</v>
      </c>
      <c r="W696" s="2" t="s">
        <v>10</v>
      </c>
      <c r="X696" s="2"/>
      <c r="Y696" s="2" t="s">
        <v>13</v>
      </c>
      <c r="Z696" s="2"/>
      <c r="AA696" s="17">
        <f t="shared" si="133"/>
        <v>168.7</v>
      </c>
      <c r="AB696" s="4">
        <f t="shared" si="134"/>
        <v>169</v>
      </c>
      <c r="AC696" s="5">
        <f t="shared" si="135"/>
        <v>96</v>
      </c>
      <c r="AD696" s="5">
        <f t="shared" si="136"/>
        <v>19200</v>
      </c>
    </row>
    <row r="697" spans="1:30">
      <c r="A697" s="147"/>
      <c r="B697" s="45">
        <v>20</v>
      </c>
      <c r="C697" s="30">
        <v>636</v>
      </c>
      <c r="D697" s="2" t="s">
        <v>1015</v>
      </c>
      <c r="Q697" s="5">
        <v>586</v>
      </c>
      <c r="R697" s="5">
        <v>293</v>
      </c>
      <c r="S697" s="2">
        <v>625</v>
      </c>
      <c r="T697" s="2">
        <v>90</v>
      </c>
      <c r="U697" s="5">
        <v>518</v>
      </c>
      <c r="V697" s="2">
        <v>88.4</v>
      </c>
      <c r="W697" s="2" t="s">
        <v>10</v>
      </c>
      <c r="X697" s="2"/>
      <c r="Y697" s="2" t="s">
        <v>13</v>
      </c>
      <c r="Z697" s="2"/>
      <c r="AA697" s="17">
        <f t="shared" si="133"/>
        <v>410.2</v>
      </c>
      <c r="AB697" s="5">
        <f t="shared" si="134"/>
        <v>411</v>
      </c>
      <c r="AC697" s="5">
        <f t="shared" si="135"/>
        <v>107</v>
      </c>
      <c r="AD697" s="5">
        <f t="shared" si="136"/>
        <v>21400</v>
      </c>
    </row>
    <row r="698" spans="1:30">
      <c r="A698" s="147"/>
      <c r="B698" s="45">
        <v>21</v>
      </c>
      <c r="C698" s="35">
        <v>637</v>
      </c>
      <c r="D698" s="2" t="s">
        <v>1016</v>
      </c>
      <c r="Q698" s="5">
        <v>372</v>
      </c>
      <c r="R698" s="5">
        <v>186</v>
      </c>
      <c r="S698" s="2">
        <v>431</v>
      </c>
      <c r="T698" s="2">
        <v>47</v>
      </c>
      <c r="U698" s="5">
        <v>382</v>
      </c>
      <c r="V698" s="2">
        <v>102.69</v>
      </c>
      <c r="W698" s="2" t="s">
        <v>10</v>
      </c>
      <c r="X698" s="2"/>
      <c r="Y698" s="2" t="s">
        <v>1047</v>
      </c>
      <c r="Z698" s="2"/>
      <c r="AA698" s="17">
        <f t="shared" si="133"/>
        <v>260.39999999999998</v>
      </c>
      <c r="AB698" s="5">
        <f t="shared" si="134"/>
        <v>261</v>
      </c>
      <c r="AC698" s="5">
        <f t="shared" si="135"/>
        <v>121</v>
      </c>
      <c r="AD698" s="5">
        <f t="shared" si="136"/>
        <v>24200</v>
      </c>
    </row>
    <row r="699" spans="1:30">
      <c r="A699" s="147"/>
      <c r="B699" s="45">
        <v>22</v>
      </c>
      <c r="C699" s="30">
        <v>638</v>
      </c>
      <c r="D699" s="2" t="s">
        <v>1017</v>
      </c>
      <c r="Q699" s="5">
        <v>267</v>
      </c>
      <c r="R699" s="5">
        <v>133</v>
      </c>
      <c r="S699" s="2">
        <v>289</v>
      </c>
      <c r="T699" s="2">
        <v>63</v>
      </c>
      <c r="U699" s="5">
        <v>223</v>
      </c>
      <c r="V699" s="2">
        <v>83.52</v>
      </c>
      <c r="W699" s="2" t="s">
        <v>10</v>
      </c>
      <c r="X699" s="2"/>
      <c r="Y699" s="2" t="s">
        <v>1048</v>
      </c>
      <c r="Z699" s="2"/>
      <c r="AA699" s="17">
        <f t="shared" si="133"/>
        <v>186.9</v>
      </c>
      <c r="AB699" s="5">
        <f t="shared" si="134"/>
        <v>187</v>
      </c>
      <c r="AC699" s="5">
        <f t="shared" si="135"/>
        <v>36</v>
      </c>
      <c r="AD699" s="5">
        <f t="shared" si="136"/>
        <v>7200</v>
      </c>
    </row>
    <row r="700" spans="1:30">
      <c r="A700" s="147"/>
      <c r="B700" s="45">
        <v>23</v>
      </c>
      <c r="C700" s="35">
        <v>639</v>
      </c>
      <c r="D700" s="2" t="s">
        <v>1018</v>
      </c>
      <c r="Q700" s="5">
        <v>488</v>
      </c>
      <c r="R700" s="5">
        <v>244</v>
      </c>
      <c r="S700" s="2">
        <v>928</v>
      </c>
      <c r="T700" s="2">
        <v>306</v>
      </c>
      <c r="U700" s="5">
        <v>477</v>
      </c>
      <c r="V700" s="2">
        <v>97.75</v>
      </c>
      <c r="W700" s="2" t="s">
        <v>10</v>
      </c>
      <c r="X700" s="2"/>
      <c r="Y700" s="2" t="s">
        <v>13</v>
      </c>
      <c r="Z700" s="2"/>
      <c r="AA700" s="17">
        <f t="shared" si="133"/>
        <v>341.6</v>
      </c>
      <c r="AB700" s="5">
        <f t="shared" si="134"/>
        <v>342</v>
      </c>
      <c r="AC700" s="5">
        <f t="shared" si="135"/>
        <v>135</v>
      </c>
      <c r="AD700" s="5">
        <f t="shared" si="136"/>
        <v>27000</v>
      </c>
    </row>
    <row r="701" spans="1:30">
      <c r="A701" s="147"/>
      <c r="B701" s="45">
        <v>24</v>
      </c>
      <c r="C701" s="30">
        <v>640</v>
      </c>
      <c r="D701" s="2" t="s">
        <v>1019</v>
      </c>
      <c r="Q701" s="5">
        <v>213</v>
      </c>
      <c r="R701" s="5">
        <v>106</v>
      </c>
      <c r="S701" s="2">
        <v>280</v>
      </c>
      <c r="T701" s="2">
        <v>51</v>
      </c>
      <c r="U701" s="5">
        <v>227</v>
      </c>
      <c r="V701" s="2">
        <v>106.57</v>
      </c>
      <c r="W701" s="2" t="s">
        <v>10</v>
      </c>
      <c r="X701" s="2"/>
      <c r="Y701" s="2" t="s">
        <v>46</v>
      </c>
      <c r="Z701" s="2"/>
      <c r="AA701" s="17">
        <f t="shared" si="133"/>
        <v>149.1</v>
      </c>
      <c r="AB701" s="5">
        <f t="shared" si="134"/>
        <v>150</v>
      </c>
      <c r="AC701" s="5">
        <f t="shared" si="135"/>
        <v>77</v>
      </c>
      <c r="AD701" s="5">
        <f t="shared" si="136"/>
        <v>15400</v>
      </c>
    </row>
    <row r="702" spans="1:30">
      <c r="A702" s="147"/>
      <c r="B702" s="45">
        <v>25</v>
      </c>
      <c r="C702" s="35">
        <v>641</v>
      </c>
      <c r="D702" s="2" t="s">
        <v>1020</v>
      </c>
      <c r="Q702" s="5">
        <v>536</v>
      </c>
      <c r="R702" s="5">
        <v>268</v>
      </c>
      <c r="S702" s="2">
        <v>502</v>
      </c>
      <c r="T702" s="2">
        <v>58</v>
      </c>
      <c r="U702" s="5">
        <v>440</v>
      </c>
      <c r="V702" s="2">
        <v>82.09</v>
      </c>
      <c r="W702" s="2" t="s">
        <v>10</v>
      </c>
      <c r="X702" s="2"/>
      <c r="Y702" s="2" t="s">
        <v>13</v>
      </c>
      <c r="Z702" s="2"/>
      <c r="AA702" s="17">
        <f t="shared" si="133"/>
        <v>375.2</v>
      </c>
      <c r="AB702" s="5">
        <f t="shared" si="134"/>
        <v>376</v>
      </c>
      <c r="AC702" s="5">
        <f t="shared" si="135"/>
        <v>64</v>
      </c>
      <c r="AD702" s="5">
        <f t="shared" si="136"/>
        <v>12800</v>
      </c>
    </row>
    <row r="703" spans="1:30">
      <c r="A703" s="147"/>
      <c r="B703" s="45">
        <v>26</v>
      </c>
      <c r="C703" s="30">
        <v>642</v>
      </c>
      <c r="D703" s="2" t="s">
        <v>1021</v>
      </c>
      <c r="Q703" s="5">
        <v>295</v>
      </c>
      <c r="R703" s="5">
        <v>147</v>
      </c>
      <c r="S703" s="2">
        <v>690</v>
      </c>
      <c r="T703" s="2">
        <v>219</v>
      </c>
      <c r="U703" s="5">
        <v>309</v>
      </c>
      <c r="V703" s="2">
        <v>104.75</v>
      </c>
      <c r="W703" s="2" t="s">
        <v>10</v>
      </c>
      <c r="X703" s="2"/>
      <c r="Y703" s="2" t="s">
        <v>13</v>
      </c>
      <c r="Z703" s="2"/>
      <c r="AA703" s="17">
        <f t="shared" si="133"/>
        <v>206.5</v>
      </c>
      <c r="AB703" s="5">
        <f t="shared" si="134"/>
        <v>207</v>
      </c>
      <c r="AC703" s="5">
        <f t="shared" si="135"/>
        <v>102</v>
      </c>
      <c r="AD703" s="5">
        <f t="shared" si="136"/>
        <v>20400</v>
      </c>
    </row>
    <row r="704" spans="1:30">
      <c r="A704" s="147"/>
      <c r="B704" s="45">
        <v>27</v>
      </c>
      <c r="C704" s="35">
        <v>643</v>
      </c>
      <c r="D704" s="2" t="s">
        <v>1022</v>
      </c>
      <c r="Q704" s="5">
        <v>552</v>
      </c>
      <c r="R704" s="5">
        <v>276</v>
      </c>
      <c r="S704" s="2">
        <v>408</v>
      </c>
      <c r="T704" s="2">
        <v>9</v>
      </c>
      <c r="U704" s="5">
        <v>399</v>
      </c>
      <c r="V704" s="2">
        <v>72.28</v>
      </c>
      <c r="W704" s="2" t="s">
        <v>10</v>
      </c>
      <c r="X704" s="2"/>
      <c r="Y704" s="2" t="s">
        <v>1049</v>
      </c>
      <c r="Z704" s="2"/>
      <c r="AA704" s="17">
        <f t="shared" si="133"/>
        <v>386.4</v>
      </c>
      <c r="AB704" s="5">
        <f t="shared" si="134"/>
        <v>387</v>
      </c>
      <c r="AC704" s="5">
        <f t="shared" si="135"/>
        <v>12</v>
      </c>
      <c r="AD704" s="5">
        <f t="shared" si="136"/>
        <v>2400</v>
      </c>
    </row>
    <row r="705" spans="1:30">
      <c r="A705" s="147"/>
      <c r="B705" s="45">
        <v>28</v>
      </c>
      <c r="C705" s="30">
        <v>644</v>
      </c>
      <c r="D705" s="2" t="s">
        <v>1023</v>
      </c>
      <c r="Q705" s="5">
        <v>132</v>
      </c>
      <c r="R705" s="5">
        <v>66</v>
      </c>
      <c r="S705" s="2">
        <v>107</v>
      </c>
      <c r="T705" s="2">
        <v>1</v>
      </c>
      <c r="U705" s="5">
        <v>106</v>
      </c>
      <c r="V705" s="2">
        <v>80.3</v>
      </c>
      <c r="W705" s="2" t="s">
        <v>10</v>
      </c>
      <c r="X705" s="2"/>
      <c r="Y705" s="2" t="s">
        <v>1050</v>
      </c>
      <c r="Z705" s="2"/>
      <c r="AA705" s="17">
        <f t="shared" si="133"/>
        <v>92.4</v>
      </c>
      <c r="AB705" s="5">
        <f t="shared" si="134"/>
        <v>93</v>
      </c>
      <c r="AC705" s="5">
        <f t="shared" si="135"/>
        <v>13</v>
      </c>
      <c r="AD705" s="5">
        <f t="shared" si="136"/>
        <v>2600</v>
      </c>
    </row>
    <row r="706" spans="1:30">
      <c r="A706" s="147"/>
      <c r="B706" s="45">
        <v>29</v>
      </c>
      <c r="C706" s="35">
        <v>645</v>
      </c>
      <c r="D706" s="2" t="s">
        <v>1024</v>
      </c>
      <c r="Q706" s="5">
        <v>277</v>
      </c>
      <c r="R706" s="5">
        <v>138</v>
      </c>
      <c r="S706" s="2">
        <v>225</v>
      </c>
      <c r="T706" s="2">
        <v>14</v>
      </c>
      <c r="U706" s="5">
        <v>211</v>
      </c>
      <c r="V706" s="2">
        <v>76.17</v>
      </c>
      <c r="W706" s="2" t="s">
        <v>10</v>
      </c>
      <c r="X706" s="2"/>
      <c r="Y706" s="2" t="s">
        <v>13</v>
      </c>
      <c r="Z706" s="2"/>
      <c r="AA706" s="17">
        <f t="shared" si="133"/>
        <v>193.9</v>
      </c>
      <c r="AB706" s="5">
        <f t="shared" si="134"/>
        <v>194</v>
      </c>
      <c r="AC706" s="5">
        <f t="shared" si="135"/>
        <v>17</v>
      </c>
      <c r="AD706" s="5">
        <f t="shared" si="136"/>
        <v>3400</v>
      </c>
    </row>
    <row r="707" spans="1:30">
      <c r="A707" s="147"/>
      <c r="B707" s="45">
        <v>30</v>
      </c>
      <c r="C707" s="30">
        <v>646</v>
      </c>
      <c r="D707" s="2" t="s">
        <v>1025</v>
      </c>
      <c r="Q707" s="5">
        <v>1297</v>
      </c>
      <c r="R707" s="5">
        <v>648</v>
      </c>
      <c r="S707" s="2">
        <v>1962</v>
      </c>
      <c r="T707" s="2">
        <v>514</v>
      </c>
      <c r="U707" s="5">
        <v>921</v>
      </c>
      <c r="V707" s="2">
        <v>71.010000000000005</v>
      </c>
      <c r="W707" s="2" t="s">
        <v>10</v>
      </c>
      <c r="X707" s="2"/>
      <c r="Y707" s="2" t="s">
        <v>1051</v>
      </c>
      <c r="Z707" s="2"/>
      <c r="AA707" s="17">
        <f t="shared" si="133"/>
        <v>907.9</v>
      </c>
      <c r="AB707" s="5">
        <f t="shared" si="134"/>
        <v>908</v>
      </c>
      <c r="AC707" s="5">
        <f t="shared" si="135"/>
        <v>13</v>
      </c>
      <c r="AD707" s="5">
        <f t="shared" si="136"/>
        <v>2600</v>
      </c>
    </row>
    <row r="708" spans="1:30">
      <c r="A708" s="147"/>
      <c r="B708" s="45">
        <v>31</v>
      </c>
      <c r="C708" s="35">
        <v>647</v>
      </c>
      <c r="D708" s="2" t="s">
        <v>1026</v>
      </c>
      <c r="Q708" s="5">
        <v>343</v>
      </c>
      <c r="R708" s="5">
        <v>171</v>
      </c>
      <c r="S708" s="2">
        <v>309</v>
      </c>
      <c r="T708" s="2">
        <v>52</v>
      </c>
      <c r="U708" s="5">
        <v>250</v>
      </c>
      <c r="V708" s="2">
        <v>72.89</v>
      </c>
      <c r="W708" s="2" t="s">
        <v>10</v>
      </c>
      <c r="X708" s="2"/>
      <c r="Y708" s="2" t="s">
        <v>13</v>
      </c>
      <c r="Z708" s="2"/>
      <c r="AA708" s="17">
        <f t="shared" si="133"/>
        <v>240.1</v>
      </c>
      <c r="AB708" s="5">
        <f t="shared" si="134"/>
        <v>241</v>
      </c>
      <c r="AC708" s="5">
        <f t="shared" si="135"/>
        <v>9</v>
      </c>
      <c r="AD708" s="5">
        <f t="shared" si="136"/>
        <v>1800</v>
      </c>
    </row>
    <row r="709" spans="1:30">
      <c r="A709" s="147"/>
      <c r="B709" s="45">
        <v>32</v>
      </c>
      <c r="C709" s="30">
        <v>648</v>
      </c>
      <c r="D709" s="2" t="s">
        <v>1027</v>
      </c>
      <c r="Q709" s="5">
        <v>316</v>
      </c>
      <c r="R709" s="5">
        <v>158</v>
      </c>
      <c r="S709" s="2">
        <v>320</v>
      </c>
      <c r="T709" s="2" t="s">
        <v>10</v>
      </c>
      <c r="U709" s="5">
        <v>320</v>
      </c>
      <c r="V709" s="2">
        <v>101.27</v>
      </c>
      <c r="W709" s="2" t="s">
        <v>10</v>
      </c>
      <c r="X709" s="2"/>
      <c r="Y709" s="2" t="s">
        <v>1052</v>
      </c>
      <c r="Z709" s="2"/>
      <c r="AA709" s="17">
        <f t="shared" si="133"/>
        <v>221.2</v>
      </c>
      <c r="AB709" s="5">
        <f t="shared" si="134"/>
        <v>222</v>
      </c>
      <c r="AC709" s="5">
        <f t="shared" si="135"/>
        <v>98</v>
      </c>
      <c r="AD709" s="5">
        <f t="shared" si="136"/>
        <v>19600</v>
      </c>
    </row>
    <row r="710" spans="1:30">
      <c r="A710" s="147"/>
      <c r="B710" s="45">
        <v>33</v>
      </c>
      <c r="C710" s="35">
        <v>649</v>
      </c>
      <c r="D710" s="2" t="s">
        <v>1028</v>
      </c>
      <c r="Q710" s="5">
        <v>375</v>
      </c>
      <c r="R710" s="5">
        <v>187</v>
      </c>
      <c r="S710" s="2">
        <v>442</v>
      </c>
      <c r="T710" s="2">
        <v>95</v>
      </c>
      <c r="U710" s="5">
        <v>273</v>
      </c>
      <c r="V710" s="2">
        <v>72.8</v>
      </c>
      <c r="W710" s="2" t="s">
        <v>10</v>
      </c>
      <c r="X710" s="2"/>
      <c r="Y710" s="2" t="s">
        <v>13</v>
      </c>
      <c r="Z710" s="2"/>
      <c r="AA710" s="17">
        <f t="shared" si="133"/>
        <v>262.5</v>
      </c>
      <c r="AB710" s="5">
        <f t="shared" si="134"/>
        <v>263</v>
      </c>
      <c r="AC710" s="5">
        <f t="shared" si="135"/>
        <v>10</v>
      </c>
      <c r="AD710" s="5">
        <f t="shared" si="136"/>
        <v>2000</v>
      </c>
    </row>
    <row r="711" spans="1:30">
      <c r="A711" s="147"/>
      <c r="B711" s="45">
        <v>34</v>
      </c>
      <c r="C711" s="30">
        <v>650</v>
      </c>
      <c r="D711" s="2" t="s">
        <v>1029</v>
      </c>
      <c r="Q711" s="5">
        <v>474</v>
      </c>
      <c r="R711" s="5">
        <v>237</v>
      </c>
      <c r="S711" s="2">
        <v>486</v>
      </c>
      <c r="T711" s="2">
        <v>43</v>
      </c>
      <c r="U711" s="5">
        <v>398</v>
      </c>
      <c r="V711" s="2">
        <v>83.97</v>
      </c>
      <c r="W711" s="2" t="s">
        <v>10</v>
      </c>
      <c r="X711" s="2"/>
      <c r="Y711" s="2" t="s">
        <v>13</v>
      </c>
      <c r="Z711" s="2"/>
      <c r="AA711" s="17">
        <f t="shared" si="133"/>
        <v>331.8</v>
      </c>
      <c r="AB711" s="5">
        <f t="shared" si="134"/>
        <v>332</v>
      </c>
      <c r="AC711" s="5">
        <f t="shared" si="135"/>
        <v>66</v>
      </c>
      <c r="AD711" s="5">
        <f t="shared" si="136"/>
        <v>13200</v>
      </c>
    </row>
    <row r="712" spans="1:30">
      <c r="A712" s="147"/>
      <c r="B712" s="45">
        <v>35</v>
      </c>
      <c r="C712" s="35">
        <v>651</v>
      </c>
      <c r="D712" s="2" t="s">
        <v>1030</v>
      </c>
      <c r="Q712" s="5">
        <v>164</v>
      </c>
      <c r="R712" s="5">
        <v>82</v>
      </c>
      <c r="S712" s="2">
        <v>124</v>
      </c>
      <c r="T712" s="2">
        <v>4</v>
      </c>
      <c r="U712" s="5">
        <v>120</v>
      </c>
      <c r="V712" s="2">
        <v>73.17</v>
      </c>
      <c r="W712" s="2" t="s">
        <v>10</v>
      </c>
      <c r="X712" s="2"/>
      <c r="Y712" s="2" t="s">
        <v>1053</v>
      </c>
      <c r="Z712" s="2"/>
      <c r="AA712" s="17">
        <f t="shared" si="133"/>
        <v>114.8</v>
      </c>
      <c r="AB712" s="5">
        <f t="shared" si="134"/>
        <v>115</v>
      </c>
      <c r="AC712" s="5">
        <f t="shared" si="135"/>
        <v>5</v>
      </c>
      <c r="AD712" s="5">
        <f t="shared" si="136"/>
        <v>1000</v>
      </c>
    </row>
    <row r="713" spans="1:30">
      <c r="A713" s="147"/>
      <c r="B713" s="45">
        <v>36</v>
      </c>
      <c r="C713" s="30">
        <v>652</v>
      </c>
      <c r="D713" s="2" t="s">
        <v>1031</v>
      </c>
      <c r="Q713" s="5">
        <v>268</v>
      </c>
      <c r="R713" s="5">
        <v>134</v>
      </c>
      <c r="S713" s="2">
        <v>251</v>
      </c>
      <c r="T713" s="2">
        <v>59</v>
      </c>
      <c r="U713" s="5">
        <v>192</v>
      </c>
      <c r="V713" s="2">
        <v>71.64</v>
      </c>
      <c r="W713" s="2" t="s">
        <v>10</v>
      </c>
      <c r="X713" s="2"/>
      <c r="Y713" s="2" t="s">
        <v>13</v>
      </c>
      <c r="Z713" s="2"/>
      <c r="AA713" s="17">
        <f t="shared" si="133"/>
        <v>187.6</v>
      </c>
      <c r="AB713" s="5">
        <f t="shared" si="134"/>
        <v>188</v>
      </c>
      <c r="AC713" s="5">
        <f t="shared" si="135"/>
        <v>4</v>
      </c>
      <c r="AD713" s="5">
        <f t="shared" si="136"/>
        <v>800</v>
      </c>
    </row>
    <row r="714" spans="1:30">
      <c r="A714" s="147"/>
      <c r="B714" s="45">
        <v>37</v>
      </c>
      <c r="C714" s="35">
        <v>653</v>
      </c>
      <c r="D714" s="2" t="s">
        <v>1032</v>
      </c>
      <c r="Q714" s="5">
        <v>100</v>
      </c>
      <c r="R714" s="5">
        <v>50</v>
      </c>
      <c r="S714" s="2">
        <v>114</v>
      </c>
      <c r="T714" s="2">
        <v>31</v>
      </c>
      <c r="U714" s="5">
        <v>73</v>
      </c>
      <c r="V714" s="2">
        <v>73</v>
      </c>
      <c r="W714" s="2" t="s">
        <v>10</v>
      </c>
      <c r="X714" s="2"/>
      <c r="Y714" s="2" t="s">
        <v>13</v>
      </c>
      <c r="Z714" s="2"/>
      <c r="AA714" s="17">
        <f t="shared" si="133"/>
        <v>70</v>
      </c>
      <c r="AB714" s="5">
        <f t="shared" si="134"/>
        <v>70</v>
      </c>
      <c r="AC714" s="5">
        <f t="shared" si="135"/>
        <v>3</v>
      </c>
      <c r="AD714" s="5">
        <f t="shared" si="136"/>
        <v>600</v>
      </c>
    </row>
    <row r="715" spans="1:30">
      <c r="A715" s="147"/>
      <c r="B715" s="45">
        <v>38</v>
      </c>
      <c r="C715" s="30">
        <v>654</v>
      </c>
      <c r="D715" s="2" t="s">
        <v>1033</v>
      </c>
      <c r="Q715" s="5">
        <v>127</v>
      </c>
      <c r="R715" s="5">
        <v>63</v>
      </c>
      <c r="S715" s="2">
        <v>140</v>
      </c>
      <c r="T715" s="2">
        <v>21</v>
      </c>
      <c r="U715" s="5">
        <v>111</v>
      </c>
      <c r="V715" s="2">
        <v>87.4</v>
      </c>
      <c r="W715" s="2" t="s">
        <v>10</v>
      </c>
      <c r="X715" s="2"/>
      <c r="Y715" s="2" t="s">
        <v>1054</v>
      </c>
      <c r="Z715" s="2"/>
      <c r="AA715" s="17">
        <f t="shared" si="133"/>
        <v>88.9</v>
      </c>
      <c r="AB715" s="5">
        <f t="shared" si="134"/>
        <v>89</v>
      </c>
      <c r="AC715" s="5">
        <f t="shared" si="135"/>
        <v>22</v>
      </c>
      <c r="AD715" s="5">
        <f t="shared" si="136"/>
        <v>4400</v>
      </c>
    </row>
    <row r="716" spans="1:30" s="66" customFormat="1" ht="42">
      <c r="A716" s="149"/>
      <c r="B716" s="64">
        <v>39</v>
      </c>
      <c r="C716" s="153">
        <v>655</v>
      </c>
      <c r="D716" s="63" t="s">
        <v>2494</v>
      </c>
      <c r="Q716" s="67">
        <v>495</v>
      </c>
      <c r="R716" s="67">
        <v>247</v>
      </c>
      <c r="S716" s="62">
        <v>531</v>
      </c>
      <c r="T716" s="62">
        <v>124</v>
      </c>
      <c r="U716" s="67">
        <v>365</v>
      </c>
      <c r="V716" s="62">
        <v>73.739999999999995</v>
      </c>
      <c r="W716" s="62" t="s">
        <v>10</v>
      </c>
      <c r="X716" s="62"/>
      <c r="Y716" s="62" t="s">
        <v>13</v>
      </c>
      <c r="Z716" s="62"/>
      <c r="AA716" s="68">
        <f t="shared" si="133"/>
        <v>346.5</v>
      </c>
      <c r="AB716" s="67">
        <f t="shared" si="134"/>
        <v>347</v>
      </c>
      <c r="AC716" s="67">
        <f t="shared" si="135"/>
        <v>18</v>
      </c>
      <c r="AD716" s="67">
        <f t="shared" si="136"/>
        <v>3600</v>
      </c>
    </row>
    <row r="717" spans="1:30">
      <c r="A717" s="147"/>
      <c r="B717" s="45">
        <v>40</v>
      </c>
      <c r="C717" s="30">
        <v>656</v>
      </c>
      <c r="D717" s="2" t="s">
        <v>1034</v>
      </c>
      <c r="Q717" s="5">
        <v>139</v>
      </c>
      <c r="R717" s="5">
        <v>69</v>
      </c>
      <c r="S717" s="2">
        <v>127</v>
      </c>
      <c r="T717" s="2">
        <v>6</v>
      </c>
      <c r="U717" s="5">
        <v>121</v>
      </c>
      <c r="V717" s="2">
        <v>87.05</v>
      </c>
      <c r="W717" s="2" t="s">
        <v>10</v>
      </c>
      <c r="X717" s="2"/>
      <c r="Y717" s="2" t="s">
        <v>1055</v>
      </c>
      <c r="Z717" s="2"/>
      <c r="AA717" s="17">
        <f t="shared" si="133"/>
        <v>97.3</v>
      </c>
      <c r="AB717" s="5">
        <f t="shared" si="134"/>
        <v>98</v>
      </c>
      <c r="AC717" s="5">
        <f t="shared" si="135"/>
        <v>23</v>
      </c>
      <c r="AD717" s="5">
        <f t="shared" si="136"/>
        <v>4600</v>
      </c>
    </row>
    <row r="718" spans="1:30">
      <c r="A718" s="147"/>
      <c r="B718" s="45">
        <v>41</v>
      </c>
      <c r="C718" s="35">
        <v>657</v>
      </c>
      <c r="D718" s="2" t="s">
        <v>1035</v>
      </c>
      <c r="Q718" s="5">
        <v>140</v>
      </c>
      <c r="R718" s="5">
        <v>70</v>
      </c>
      <c r="S718" s="2">
        <v>208</v>
      </c>
      <c r="T718" s="2">
        <v>87</v>
      </c>
      <c r="U718" s="5">
        <v>120</v>
      </c>
      <c r="V718" s="2">
        <v>85.71</v>
      </c>
      <c r="W718" s="2" t="s">
        <v>10</v>
      </c>
      <c r="X718" s="2"/>
      <c r="Y718" s="2" t="s">
        <v>1056</v>
      </c>
      <c r="Z718" s="2"/>
      <c r="AA718" s="17">
        <f t="shared" si="133"/>
        <v>98</v>
      </c>
      <c r="AB718" s="5">
        <f t="shared" si="134"/>
        <v>98</v>
      </c>
      <c r="AC718" s="5">
        <f t="shared" si="135"/>
        <v>22</v>
      </c>
      <c r="AD718" s="5">
        <f t="shared" si="136"/>
        <v>4400</v>
      </c>
    </row>
    <row r="719" spans="1:30">
      <c r="A719" s="147"/>
      <c r="B719" s="45">
        <v>42</v>
      </c>
      <c r="C719" s="30">
        <v>658</v>
      </c>
      <c r="D719" s="2" t="s">
        <v>1036</v>
      </c>
      <c r="Q719" s="5">
        <v>302</v>
      </c>
      <c r="R719" s="5">
        <v>151</v>
      </c>
      <c r="S719" s="2">
        <v>243</v>
      </c>
      <c r="T719" s="2">
        <v>6</v>
      </c>
      <c r="U719" s="5">
        <v>237</v>
      </c>
      <c r="V719" s="2">
        <v>78.48</v>
      </c>
      <c r="W719" s="2" t="s">
        <v>10</v>
      </c>
      <c r="X719" s="2"/>
      <c r="Y719" s="2" t="s">
        <v>1057</v>
      </c>
      <c r="Z719" s="2"/>
      <c r="AA719" s="17">
        <f t="shared" si="133"/>
        <v>211.4</v>
      </c>
      <c r="AB719" s="5">
        <f t="shared" si="134"/>
        <v>212</v>
      </c>
      <c r="AC719" s="5">
        <f t="shared" si="135"/>
        <v>25</v>
      </c>
      <c r="AD719" s="5">
        <f t="shared" si="136"/>
        <v>5000</v>
      </c>
    </row>
    <row r="720" spans="1:30">
      <c r="A720" s="148"/>
      <c r="B720" s="555" t="s">
        <v>86</v>
      </c>
      <c r="C720" s="556"/>
      <c r="D720" s="556"/>
      <c r="Q720" s="194">
        <f t="shared" ref="Q720:V720" si="137">SUM(Q678:Q719)</f>
        <v>16518</v>
      </c>
      <c r="R720" s="194">
        <f t="shared" si="137"/>
        <v>8248</v>
      </c>
      <c r="S720" s="195">
        <f t="shared" si="137"/>
        <v>22971</v>
      </c>
      <c r="T720" s="195">
        <f t="shared" si="137"/>
        <v>4475</v>
      </c>
      <c r="U720" s="194">
        <f t="shared" si="137"/>
        <v>14021</v>
      </c>
      <c r="V720" s="195">
        <f t="shared" si="137"/>
        <v>3598.670000000001</v>
      </c>
      <c r="W720" s="195"/>
      <c r="X720" s="195"/>
      <c r="Y720" s="195"/>
      <c r="Z720" s="195"/>
      <c r="AA720" s="197">
        <f>SUM(AA678:AA719)</f>
        <v>11562.599999999997</v>
      </c>
      <c r="AB720" s="194">
        <f>SUM(AB678:AB719)</f>
        <v>11582</v>
      </c>
      <c r="AC720" s="194">
        <f>SUM(AC678:AC719)</f>
        <v>2439</v>
      </c>
      <c r="AD720" s="194">
        <f>SUM(AD678:AD719)</f>
        <v>487800</v>
      </c>
    </row>
    <row r="721" spans="1:30">
      <c r="A721" s="146">
        <v>29</v>
      </c>
      <c r="B721" s="551" t="s">
        <v>1572</v>
      </c>
      <c r="C721" s="552"/>
      <c r="D721" s="552"/>
      <c r="E721" s="552"/>
      <c r="F721" s="552"/>
      <c r="G721" s="552"/>
      <c r="H721" s="552"/>
      <c r="I721" s="552"/>
      <c r="J721" s="552"/>
      <c r="K721" s="552"/>
      <c r="L721" s="552"/>
      <c r="M721" s="552"/>
      <c r="N721" s="552"/>
      <c r="O721" s="552"/>
      <c r="P721" s="552"/>
      <c r="Q721" s="552"/>
      <c r="R721" s="552"/>
      <c r="S721" s="552"/>
      <c r="T721" s="552"/>
      <c r="U721" s="552"/>
      <c r="V721" s="552"/>
      <c r="W721" s="552"/>
      <c r="X721" s="552"/>
      <c r="Y721" s="552"/>
      <c r="Z721" s="552"/>
      <c r="AA721" s="552"/>
      <c r="AB721" s="552"/>
      <c r="AC721" s="552"/>
      <c r="AD721" s="552"/>
    </row>
    <row r="722" spans="1:30">
      <c r="A722" s="146"/>
      <c r="B722" s="55">
        <v>1</v>
      </c>
      <c r="C722" s="35">
        <v>659</v>
      </c>
      <c r="D722" s="14" t="s">
        <v>1060</v>
      </c>
      <c r="Q722" s="15">
        <v>1432</v>
      </c>
      <c r="R722" s="15">
        <v>716</v>
      </c>
      <c r="S722" s="14">
        <v>1268</v>
      </c>
      <c r="T722" s="14">
        <v>48</v>
      </c>
      <c r="U722" s="15">
        <v>1220</v>
      </c>
      <c r="V722" s="14">
        <v>85.2</v>
      </c>
      <c r="W722" s="14" t="s">
        <v>10</v>
      </c>
      <c r="X722" s="14"/>
      <c r="Y722" s="14" t="s">
        <v>13</v>
      </c>
      <c r="Z722" s="14"/>
      <c r="AA722" s="24">
        <f t="shared" ref="AA722:AA725" si="138">Q722*70/100</f>
        <v>1002.4</v>
      </c>
      <c r="AB722" s="15">
        <f>ROUNDUP(AA722,0)</f>
        <v>1003</v>
      </c>
      <c r="AC722" s="15">
        <f>U722-AB722</f>
        <v>217</v>
      </c>
      <c r="AD722" s="15">
        <f>AC722*200</f>
        <v>43400</v>
      </c>
    </row>
    <row r="723" spans="1:30">
      <c r="A723" s="147"/>
      <c r="B723" s="45">
        <v>2</v>
      </c>
      <c r="C723" s="30">
        <v>660</v>
      </c>
      <c r="D723" s="2" t="s">
        <v>1061</v>
      </c>
      <c r="Q723" s="5">
        <v>103</v>
      </c>
      <c r="R723" s="5">
        <v>51</v>
      </c>
      <c r="S723" s="2">
        <v>100</v>
      </c>
      <c r="T723" s="2" t="s">
        <v>10</v>
      </c>
      <c r="U723" s="5">
        <v>100</v>
      </c>
      <c r="V723" s="2">
        <v>97.09</v>
      </c>
      <c r="W723" s="2" t="s">
        <v>10</v>
      </c>
      <c r="X723" s="2"/>
      <c r="Y723" s="2" t="s">
        <v>1064</v>
      </c>
      <c r="Z723" s="2"/>
      <c r="AA723" s="17">
        <f t="shared" si="138"/>
        <v>72.099999999999994</v>
      </c>
      <c r="AB723" s="5">
        <f t="shared" ref="AB723:AB725" si="139">ROUNDUP(AA723,0)</f>
        <v>73</v>
      </c>
      <c r="AC723" s="5">
        <f t="shared" ref="AC723:AC725" si="140">U723-AB723</f>
        <v>27</v>
      </c>
      <c r="AD723" s="5">
        <f t="shared" ref="AD723:AD725" si="141">AC723*200</f>
        <v>5400</v>
      </c>
    </row>
    <row r="724" spans="1:30">
      <c r="A724" s="147"/>
      <c r="B724" s="45">
        <v>3</v>
      </c>
      <c r="C724" s="35">
        <v>661</v>
      </c>
      <c r="D724" s="2" t="s">
        <v>1062</v>
      </c>
      <c r="Q724" s="5">
        <v>144</v>
      </c>
      <c r="R724" s="5">
        <v>72</v>
      </c>
      <c r="S724" s="2">
        <v>154</v>
      </c>
      <c r="T724" s="2">
        <v>9</v>
      </c>
      <c r="U724" s="5">
        <v>144</v>
      </c>
      <c r="V724" s="2">
        <v>100</v>
      </c>
      <c r="W724" s="2" t="s">
        <v>10</v>
      </c>
      <c r="X724" s="2"/>
      <c r="Y724" s="2" t="s">
        <v>1065</v>
      </c>
      <c r="Z724" s="2"/>
      <c r="AA724" s="17">
        <f t="shared" si="138"/>
        <v>100.8</v>
      </c>
      <c r="AB724" s="5">
        <f t="shared" si="139"/>
        <v>101</v>
      </c>
      <c r="AC724" s="5">
        <f t="shared" si="140"/>
        <v>43</v>
      </c>
      <c r="AD724" s="5">
        <f t="shared" si="141"/>
        <v>8600</v>
      </c>
    </row>
    <row r="725" spans="1:30">
      <c r="A725" s="147"/>
      <c r="B725" s="54">
        <v>4</v>
      </c>
      <c r="C725" s="30">
        <v>662</v>
      </c>
      <c r="D725" s="6" t="s">
        <v>1063</v>
      </c>
      <c r="Q725" s="5">
        <v>171</v>
      </c>
      <c r="R725" s="5">
        <v>85</v>
      </c>
      <c r="S725" s="2">
        <v>384</v>
      </c>
      <c r="T725" s="2">
        <v>55</v>
      </c>
      <c r="U725" s="5">
        <v>145</v>
      </c>
      <c r="V725" s="2">
        <v>84.8</v>
      </c>
      <c r="W725" s="2" t="s">
        <v>10</v>
      </c>
      <c r="X725" s="2"/>
      <c r="Y725" s="2" t="s">
        <v>1066</v>
      </c>
      <c r="Z725" s="2"/>
      <c r="AA725" s="17">
        <f t="shared" si="138"/>
        <v>119.7</v>
      </c>
      <c r="AB725" s="5">
        <f t="shared" si="139"/>
        <v>120</v>
      </c>
      <c r="AC725" s="5">
        <f t="shared" si="140"/>
        <v>25</v>
      </c>
      <c r="AD725" s="5">
        <f t="shared" si="141"/>
        <v>5000</v>
      </c>
    </row>
    <row r="726" spans="1:30">
      <c r="A726" s="148"/>
      <c r="B726" s="580" t="s">
        <v>86</v>
      </c>
      <c r="C726" s="581"/>
      <c r="D726" s="581"/>
      <c r="Q726" s="194">
        <f t="shared" ref="Q726:V726" si="142">SUM(Q722:Q725)</f>
        <v>1850</v>
      </c>
      <c r="R726" s="194">
        <f t="shared" si="142"/>
        <v>924</v>
      </c>
      <c r="S726" s="195">
        <f t="shared" si="142"/>
        <v>1906</v>
      </c>
      <c r="T726" s="195">
        <f t="shared" si="142"/>
        <v>112</v>
      </c>
      <c r="U726" s="194">
        <f t="shared" si="142"/>
        <v>1609</v>
      </c>
      <c r="V726" s="195">
        <f t="shared" si="142"/>
        <v>367.09000000000003</v>
      </c>
      <c r="W726" s="195"/>
      <c r="X726" s="195"/>
      <c r="Y726" s="195"/>
      <c r="Z726" s="195"/>
      <c r="AA726" s="197">
        <f>SUM(AA722:AA725)</f>
        <v>1295</v>
      </c>
      <c r="AB726" s="194">
        <f>SUM(AB722:AB725)</f>
        <v>1297</v>
      </c>
      <c r="AC726" s="194">
        <f>SUM(AC722:AC725)</f>
        <v>312</v>
      </c>
      <c r="AD726" s="194">
        <f>SUM(AD722:AD725)</f>
        <v>62400</v>
      </c>
    </row>
    <row r="727" spans="1:30">
      <c r="A727" s="147">
        <v>30</v>
      </c>
      <c r="B727" s="551" t="s">
        <v>1577</v>
      </c>
      <c r="C727" s="552"/>
      <c r="D727" s="552"/>
      <c r="E727" s="552"/>
      <c r="F727" s="552"/>
      <c r="G727" s="552"/>
      <c r="H727" s="552"/>
      <c r="I727" s="552"/>
      <c r="J727" s="552"/>
      <c r="K727" s="552"/>
      <c r="L727" s="552"/>
      <c r="M727" s="552"/>
      <c r="N727" s="552"/>
      <c r="O727" s="552"/>
      <c r="P727" s="552"/>
      <c r="Q727" s="552"/>
      <c r="R727" s="552"/>
      <c r="S727" s="552"/>
      <c r="T727" s="552"/>
      <c r="U727" s="552"/>
      <c r="V727" s="552"/>
      <c r="W727" s="552"/>
      <c r="X727" s="552"/>
      <c r="Y727" s="552"/>
      <c r="Z727" s="552"/>
      <c r="AA727" s="552"/>
      <c r="AB727" s="552"/>
      <c r="AC727" s="552"/>
      <c r="AD727" s="552"/>
    </row>
    <row r="728" spans="1:30">
      <c r="A728" s="146"/>
      <c r="B728" s="45">
        <v>1</v>
      </c>
      <c r="C728" s="30">
        <v>663</v>
      </c>
      <c r="D728" s="14" t="s">
        <v>1067</v>
      </c>
      <c r="Q728" s="15">
        <v>895</v>
      </c>
      <c r="R728" s="15">
        <v>447</v>
      </c>
      <c r="S728" s="15">
        <v>1750</v>
      </c>
      <c r="T728" s="14">
        <v>446</v>
      </c>
      <c r="U728" s="15">
        <v>672</v>
      </c>
      <c r="V728" s="24">
        <v>75.08</v>
      </c>
      <c r="W728" s="14" t="s">
        <v>10</v>
      </c>
      <c r="X728" s="14"/>
      <c r="Y728" s="14" t="s">
        <v>1078</v>
      </c>
      <c r="Z728" s="14"/>
      <c r="AA728" s="24">
        <f t="shared" ref="AA728:AA737" si="143">Q728*70/100</f>
        <v>626.5</v>
      </c>
      <c r="AB728" s="43">
        <f>ROUNDUP(AA728,0)</f>
        <v>627</v>
      </c>
      <c r="AC728" s="15">
        <f>U728-AB728</f>
        <v>45</v>
      </c>
      <c r="AD728" s="15">
        <f>AC728*200</f>
        <v>9000</v>
      </c>
    </row>
    <row r="729" spans="1:30">
      <c r="A729" s="147"/>
      <c r="B729" s="45">
        <v>2</v>
      </c>
      <c r="C729" s="30">
        <v>664</v>
      </c>
      <c r="D729" s="2" t="s">
        <v>1068</v>
      </c>
      <c r="Q729" s="5">
        <v>103</v>
      </c>
      <c r="R729" s="5">
        <v>51</v>
      </c>
      <c r="S729" s="5">
        <v>107</v>
      </c>
      <c r="T729" s="2">
        <v>23</v>
      </c>
      <c r="U729" s="5">
        <v>82</v>
      </c>
      <c r="V729" s="17">
        <v>79.61</v>
      </c>
      <c r="W729" s="2" t="s">
        <v>10</v>
      </c>
      <c r="X729" s="2"/>
      <c r="Y729" s="2" t="s">
        <v>1079</v>
      </c>
      <c r="Z729" s="2"/>
      <c r="AA729" s="17">
        <f t="shared" si="143"/>
        <v>72.099999999999994</v>
      </c>
      <c r="AB729" s="31">
        <f t="shared" ref="AB729:AB737" si="144">ROUNDUP(AA729,0)</f>
        <v>73</v>
      </c>
      <c r="AC729" s="5">
        <f t="shared" ref="AC729:AC736" si="145">U729-AB729</f>
        <v>9</v>
      </c>
      <c r="AD729" s="5">
        <f t="shared" ref="AD729:AD736" si="146">AC729*200</f>
        <v>1800</v>
      </c>
    </row>
    <row r="730" spans="1:30">
      <c r="A730" s="147"/>
      <c r="B730" s="45">
        <v>3</v>
      </c>
      <c r="C730" s="30">
        <v>665</v>
      </c>
      <c r="D730" s="2" t="s">
        <v>1069</v>
      </c>
      <c r="Q730" s="5">
        <v>2627</v>
      </c>
      <c r="R730" s="5">
        <v>1313</v>
      </c>
      <c r="S730" s="5">
        <v>3353</v>
      </c>
      <c r="T730" s="2">
        <v>780</v>
      </c>
      <c r="U730" s="5">
        <v>2314</v>
      </c>
      <c r="V730" s="17">
        <v>88.09</v>
      </c>
      <c r="W730" s="2" t="s">
        <v>10</v>
      </c>
      <c r="X730" s="2"/>
      <c r="Y730" s="2" t="s">
        <v>1080</v>
      </c>
      <c r="Z730" s="2"/>
      <c r="AA730" s="17">
        <f t="shared" si="143"/>
        <v>1838.9</v>
      </c>
      <c r="AB730" s="31">
        <f t="shared" si="144"/>
        <v>1839</v>
      </c>
      <c r="AC730" s="5">
        <f t="shared" si="145"/>
        <v>475</v>
      </c>
      <c r="AD730" s="5">
        <f t="shared" si="146"/>
        <v>95000</v>
      </c>
    </row>
    <row r="731" spans="1:30">
      <c r="A731" s="147"/>
      <c r="B731" s="45">
        <v>4</v>
      </c>
      <c r="C731" s="30">
        <v>666</v>
      </c>
      <c r="D731" s="2" t="s">
        <v>1070</v>
      </c>
      <c r="Q731" s="5">
        <v>259</v>
      </c>
      <c r="R731" s="5">
        <v>129</v>
      </c>
      <c r="S731" s="5">
        <v>241</v>
      </c>
      <c r="T731" s="2" t="s">
        <v>10</v>
      </c>
      <c r="U731" s="5">
        <v>241</v>
      </c>
      <c r="V731" s="17">
        <v>93.05</v>
      </c>
      <c r="W731" s="2" t="s">
        <v>10</v>
      </c>
      <c r="X731" s="2"/>
      <c r="Y731" s="10" t="s">
        <v>1081</v>
      </c>
      <c r="Z731" s="2"/>
      <c r="AA731" s="17">
        <f t="shared" si="143"/>
        <v>181.3</v>
      </c>
      <c r="AB731" s="31">
        <f t="shared" si="144"/>
        <v>182</v>
      </c>
      <c r="AC731" s="5">
        <f t="shared" si="145"/>
        <v>59</v>
      </c>
      <c r="AD731" s="5">
        <f t="shared" si="146"/>
        <v>11800</v>
      </c>
    </row>
    <row r="732" spans="1:30">
      <c r="A732" s="147"/>
      <c r="B732" s="45">
        <v>5</v>
      </c>
      <c r="C732" s="30">
        <v>667</v>
      </c>
      <c r="D732" s="2" t="s">
        <v>1071</v>
      </c>
      <c r="Q732" s="5">
        <v>255</v>
      </c>
      <c r="R732" s="5">
        <v>127</v>
      </c>
      <c r="S732" s="2">
        <v>647</v>
      </c>
      <c r="T732" s="2">
        <v>221</v>
      </c>
      <c r="U732" s="5">
        <v>260</v>
      </c>
      <c r="V732" s="1">
        <v>101.96</v>
      </c>
      <c r="W732" s="1" t="s">
        <v>10</v>
      </c>
      <c r="Y732" s="11" t="s">
        <v>13</v>
      </c>
      <c r="AA732" s="17">
        <f t="shared" si="143"/>
        <v>178.5</v>
      </c>
      <c r="AB732" s="31">
        <f t="shared" si="144"/>
        <v>179</v>
      </c>
      <c r="AC732" s="5">
        <f t="shared" si="145"/>
        <v>81</v>
      </c>
      <c r="AD732" s="5">
        <f t="shared" si="146"/>
        <v>16200</v>
      </c>
    </row>
    <row r="733" spans="1:30">
      <c r="A733" s="147"/>
      <c r="B733" s="45">
        <v>6</v>
      </c>
      <c r="C733" s="30">
        <v>668</v>
      </c>
      <c r="D733" s="2" t="s">
        <v>1072</v>
      </c>
      <c r="Q733" s="5">
        <v>212</v>
      </c>
      <c r="R733" s="5">
        <v>106</v>
      </c>
      <c r="S733" s="2">
        <v>177</v>
      </c>
      <c r="T733" s="2" t="s">
        <v>10</v>
      </c>
      <c r="U733" s="5">
        <v>177</v>
      </c>
      <c r="V733" s="1">
        <v>83.49</v>
      </c>
      <c r="W733" s="1" t="s">
        <v>10</v>
      </c>
      <c r="Y733" s="11" t="s">
        <v>1082</v>
      </c>
      <c r="AA733" s="17">
        <f t="shared" si="143"/>
        <v>148.4</v>
      </c>
      <c r="AB733" s="31">
        <f t="shared" si="144"/>
        <v>149</v>
      </c>
      <c r="AC733" s="5">
        <f t="shared" si="145"/>
        <v>28</v>
      </c>
      <c r="AD733" s="5">
        <f t="shared" si="146"/>
        <v>5600</v>
      </c>
    </row>
    <row r="734" spans="1:30">
      <c r="A734" s="147"/>
      <c r="B734" s="45">
        <v>7</v>
      </c>
      <c r="C734" s="30">
        <v>669</v>
      </c>
      <c r="D734" s="2" t="s">
        <v>1073</v>
      </c>
      <c r="Q734" s="5">
        <v>380</v>
      </c>
      <c r="R734" s="5">
        <v>190</v>
      </c>
      <c r="S734" s="2">
        <v>323</v>
      </c>
      <c r="T734" s="2">
        <v>12</v>
      </c>
      <c r="U734" s="5">
        <v>308</v>
      </c>
      <c r="V734" s="1">
        <v>81.05</v>
      </c>
      <c r="W734" s="1" t="s">
        <v>10</v>
      </c>
      <c r="Y734" s="11" t="s">
        <v>1083</v>
      </c>
      <c r="AA734" s="17">
        <f t="shared" si="143"/>
        <v>266</v>
      </c>
      <c r="AB734" s="31">
        <f t="shared" si="144"/>
        <v>266</v>
      </c>
      <c r="AC734" s="5">
        <f t="shared" si="145"/>
        <v>42</v>
      </c>
      <c r="AD734" s="5">
        <f t="shared" si="146"/>
        <v>8400</v>
      </c>
    </row>
    <row r="735" spans="1:30">
      <c r="A735" s="147"/>
      <c r="B735" s="45">
        <v>8</v>
      </c>
      <c r="C735" s="30">
        <v>670</v>
      </c>
      <c r="D735" s="2" t="s">
        <v>1074</v>
      </c>
      <c r="Q735" s="5">
        <v>111</v>
      </c>
      <c r="R735" s="5">
        <v>55</v>
      </c>
      <c r="S735" s="2">
        <v>84</v>
      </c>
      <c r="T735" s="2" t="s">
        <v>10</v>
      </c>
      <c r="U735" s="5">
        <v>84</v>
      </c>
      <c r="V735" s="1">
        <v>75.680000000000007</v>
      </c>
      <c r="W735" s="1" t="s">
        <v>10</v>
      </c>
      <c r="Y735" s="1" t="s">
        <v>13</v>
      </c>
      <c r="AA735" s="17">
        <f t="shared" si="143"/>
        <v>77.7</v>
      </c>
      <c r="AB735" s="31">
        <f t="shared" si="144"/>
        <v>78</v>
      </c>
      <c r="AC735" s="5">
        <f t="shared" si="145"/>
        <v>6</v>
      </c>
      <c r="AD735" s="5">
        <f t="shared" si="146"/>
        <v>1200</v>
      </c>
    </row>
    <row r="736" spans="1:30">
      <c r="A736" s="147"/>
      <c r="B736" s="45">
        <v>9</v>
      </c>
      <c r="C736" s="30">
        <v>671</v>
      </c>
      <c r="D736" s="2" t="s">
        <v>1075</v>
      </c>
      <c r="Q736" s="5">
        <v>113</v>
      </c>
      <c r="R736" s="5">
        <v>56</v>
      </c>
      <c r="S736" s="2">
        <v>375</v>
      </c>
      <c r="T736" s="2">
        <v>110</v>
      </c>
      <c r="U736" s="5">
        <v>140</v>
      </c>
      <c r="V736" s="1">
        <v>123.89</v>
      </c>
      <c r="W736" s="1" t="s">
        <v>10</v>
      </c>
      <c r="Y736" s="1" t="s">
        <v>1084</v>
      </c>
      <c r="AA736" s="17">
        <f t="shared" si="143"/>
        <v>79.099999999999994</v>
      </c>
      <c r="AB736" s="31">
        <f t="shared" si="144"/>
        <v>80</v>
      </c>
      <c r="AC736" s="5">
        <f t="shared" si="145"/>
        <v>60</v>
      </c>
      <c r="AD736" s="5">
        <f t="shared" si="146"/>
        <v>12000</v>
      </c>
    </row>
    <row r="737" spans="1:30">
      <c r="A737" s="147"/>
      <c r="B737" s="45">
        <v>10</v>
      </c>
      <c r="C737" s="30">
        <v>672</v>
      </c>
      <c r="D737" s="6" t="s">
        <v>1076</v>
      </c>
      <c r="Q737" s="21">
        <v>115</v>
      </c>
      <c r="R737" s="21">
        <v>57</v>
      </c>
      <c r="S737" s="6">
        <v>94</v>
      </c>
      <c r="T737" s="6" t="s">
        <v>10</v>
      </c>
      <c r="U737" s="21">
        <v>94</v>
      </c>
      <c r="V737" s="1">
        <v>81.739999999999995</v>
      </c>
      <c r="W737" s="1" t="s">
        <v>10</v>
      </c>
      <c r="Y737" s="1" t="s">
        <v>1085</v>
      </c>
      <c r="AA737" s="20">
        <f t="shared" si="143"/>
        <v>80.5</v>
      </c>
      <c r="AB737" s="40">
        <f t="shared" si="144"/>
        <v>81</v>
      </c>
      <c r="AC737" s="21">
        <f>U737-AB737</f>
        <v>13</v>
      </c>
      <c r="AD737" s="21">
        <f>AC737*200</f>
        <v>2600</v>
      </c>
    </row>
    <row r="738" spans="1:30">
      <c r="A738" s="148"/>
      <c r="B738" s="560" t="s">
        <v>86</v>
      </c>
      <c r="C738" s="560"/>
      <c r="D738" s="548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189">
        <f t="shared" ref="Q738:V738" si="147">SUM(Q728:Q737)</f>
        <v>5070</v>
      </c>
      <c r="R738" s="189">
        <f t="shared" si="147"/>
        <v>2531</v>
      </c>
      <c r="S738" s="192">
        <f t="shared" si="147"/>
        <v>7151</v>
      </c>
      <c r="T738" s="190">
        <f t="shared" si="147"/>
        <v>1592</v>
      </c>
      <c r="U738" s="189">
        <f t="shared" si="147"/>
        <v>4372</v>
      </c>
      <c r="V738" s="200">
        <f t="shared" si="147"/>
        <v>883.64</v>
      </c>
      <c r="W738" s="190"/>
      <c r="X738" s="190"/>
      <c r="Y738" s="190"/>
      <c r="Z738" s="190"/>
      <c r="AA738" s="191">
        <f>SUM(AA728:AA737)</f>
        <v>3549</v>
      </c>
      <c r="AB738" s="189">
        <f>SUM(AB728:AB737)</f>
        <v>3554</v>
      </c>
      <c r="AC738" s="189">
        <f>SUM(AC728:AC737)</f>
        <v>818</v>
      </c>
      <c r="AD738" s="189">
        <f>SUM(AD728:AD737)</f>
        <v>163600</v>
      </c>
    </row>
    <row r="739" spans="1:30">
      <c r="A739" s="147">
        <v>31</v>
      </c>
      <c r="B739" s="561" t="s">
        <v>1581</v>
      </c>
      <c r="C739" s="561"/>
      <c r="D739" s="561"/>
      <c r="E739" s="561"/>
      <c r="F739" s="561"/>
      <c r="G739" s="561"/>
      <c r="H739" s="561"/>
      <c r="I739" s="561"/>
      <c r="J739" s="561"/>
      <c r="K739" s="561"/>
      <c r="L739" s="561"/>
      <c r="M739" s="561"/>
      <c r="N739" s="561"/>
      <c r="O739" s="561"/>
      <c r="P739" s="561"/>
      <c r="Q739" s="561"/>
      <c r="R739" s="561"/>
      <c r="S739" s="561"/>
      <c r="T739" s="561"/>
      <c r="U739" s="561"/>
      <c r="V739" s="561"/>
      <c r="W739" s="561"/>
      <c r="X739" s="561"/>
      <c r="Y739" s="561"/>
      <c r="Z739" s="561"/>
      <c r="AA739" s="561"/>
      <c r="AB739" s="561"/>
      <c r="AC739" s="561"/>
      <c r="AD739" s="561"/>
    </row>
    <row r="740" spans="1:30">
      <c r="A740" s="146"/>
      <c r="B740" s="45">
        <v>1</v>
      </c>
      <c r="C740" s="30">
        <v>673</v>
      </c>
      <c r="D740" s="2" t="s">
        <v>1086</v>
      </c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5">
        <v>272</v>
      </c>
      <c r="R740" s="5">
        <v>136</v>
      </c>
      <c r="S740" s="17">
        <v>236</v>
      </c>
      <c r="T740" s="17">
        <v>1</v>
      </c>
      <c r="U740" s="5">
        <v>235</v>
      </c>
      <c r="V740" s="17">
        <v>86.4</v>
      </c>
      <c r="W740" s="17" t="s">
        <v>10</v>
      </c>
      <c r="X740" s="17"/>
      <c r="Y740" s="17" t="s">
        <v>13</v>
      </c>
      <c r="Z740" s="17"/>
      <c r="AA740" s="17">
        <f>Q740*70/100</f>
        <v>190.4</v>
      </c>
      <c r="AB740" s="5">
        <f>ROUNDUP(AA740,0)</f>
        <v>191</v>
      </c>
      <c r="AC740" s="5">
        <f>U740-AB740</f>
        <v>44</v>
      </c>
      <c r="AD740" s="5">
        <f>AC740*200</f>
        <v>8800</v>
      </c>
    </row>
    <row r="741" spans="1:30">
      <c r="A741" s="147"/>
      <c r="B741" s="45">
        <v>2</v>
      </c>
      <c r="C741" s="30">
        <v>674</v>
      </c>
      <c r="D741" s="2" t="s">
        <v>1087</v>
      </c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5">
        <v>366</v>
      </c>
      <c r="R741" s="5">
        <v>183</v>
      </c>
      <c r="S741" s="2">
        <v>281</v>
      </c>
      <c r="T741" s="2">
        <v>2</v>
      </c>
      <c r="U741" s="5">
        <v>279</v>
      </c>
      <c r="V741" s="2">
        <v>76.23</v>
      </c>
      <c r="W741" s="2" t="s">
        <v>10</v>
      </c>
      <c r="X741" s="2"/>
      <c r="Y741" s="10" t="s">
        <v>13</v>
      </c>
      <c r="Z741" s="2"/>
      <c r="AA741" s="17">
        <f t="shared" ref="AA741:AA743" si="148">Q741*70/100</f>
        <v>256.2</v>
      </c>
      <c r="AB741" s="5">
        <f t="shared" ref="AB741:AB743" si="149">ROUNDUP(AA741,0)</f>
        <v>257</v>
      </c>
      <c r="AC741" s="5">
        <f t="shared" ref="AC741:AC743" si="150">U741-AB741</f>
        <v>22</v>
      </c>
      <c r="AD741" s="5">
        <f t="shared" ref="AD741:AD743" si="151">AC741*200</f>
        <v>4400</v>
      </c>
    </row>
    <row r="742" spans="1:30">
      <c r="A742" s="147"/>
      <c r="B742" s="45">
        <v>3</v>
      </c>
      <c r="C742" s="30">
        <v>675</v>
      </c>
      <c r="D742" s="2" t="s">
        <v>1088</v>
      </c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5">
        <v>392</v>
      </c>
      <c r="R742" s="5">
        <v>196</v>
      </c>
      <c r="S742" s="2">
        <v>350</v>
      </c>
      <c r="T742" s="2">
        <v>66</v>
      </c>
      <c r="U742" s="5">
        <v>280</v>
      </c>
      <c r="V742" s="2">
        <v>71.430000000000007</v>
      </c>
      <c r="W742" s="2" t="s">
        <v>10</v>
      </c>
      <c r="X742" s="2"/>
      <c r="Y742" s="10" t="s">
        <v>1090</v>
      </c>
      <c r="Z742" s="2"/>
      <c r="AA742" s="17">
        <f t="shared" si="148"/>
        <v>274.39999999999998</v>
      </c>
      <c r="AB742" s="5">
        <f t="shared" si="149"/>
        <v>275</v>
      </c>
      <c r="AC742" s="5">
        <f t="shared" si="150"/>
        <v>5</v>
      </c>
      <c r="AD742" s="5">
        <f t="shared" si="151"/>
        <v>1000</v>
      </c>
    </row>
    <row r="743" spans="1:30">
      <c r="A743" s="147"/>
      <c r="B743" s="45">
        <v>4</v>
      </c>
      <c r="C743" s="30">
        <v>676</v>
      </c>
      <c r="D743" s="2" t="s">
        <v>1089</v>
      </c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5">
        <v>209</v>
      </c>
      <c r="R743" s="5">
        <v>104</v>
      </c>
      <c r="S743" s="2">
        <v>226</v>
      </c>
      <c r="T743" s="2">
        <v>1</v>
      </c>
      <c r="U743" s="5">
        <v>225</v>
      </c>
      <c r="V743" s="2">
        <v>107.66</v>
      </c>
      <c r="W743" s="2" t="s">
        <v>10</v>
      </c>
      <c r="X743" s="2"/>
      <c r="Y743" s="10" t="s">
        <v>1091</v>
      </c>
      <c r="Z743" s="2"/>
      <c r="AA743" s="17">
        <f t="shared" si="148"/>
        <v>146.30000000000001</v>
      </c>
      <c r="AB743" s="5">
        <f t="shared" si="149"/>
        <v>147</v>
      </c>
      <c r="AC743" s="5">
        <f t="shared" si="150"/>
        <v>78</v>
      </c>
      <c r="AD743" s="5">
        <f t="shared" si="151"/>
        <v>15600</v>
      </c>
    </row>
    <row r="744" spans="1:30">
      <c r="A744" s="147"/>
      <c r="B744" s="560" t="s">
        <v>86</v>
      </c>
      <c r="C744" s="560"/>
      <c r="D744" s="54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189">
        <f t="shared" ref="Q744:V744" si="152">SUM(Q740:Q743)</f>
        <v>1239</v>
      </c>
      <c r="R744" s="189">
        <f t="shared" si="152"/>
        <v>619</v>
      </c>
      <c r="S744" s="200">
        <f t="shared" si="152"/>
        <v>1093</v>
      </c>
      <c r="T744" s="200">
        <f t="shared" si="152"/>
        <v>70</v>
      </c>
      <c r="U744" s="189">
        <f t="shared" si="152"/>
        <v>1019</v>
      </c>
      <c r="V744" s="200">
        <f t="shared" si="152"/>
        <v>341.72</v>
      </c>
      <c r="W744" s="190"/>
      <c r="X744" s="190"/>
      <c r="Y744" s="190"/>
      <c r="Z744" s="190"/>
      <c r="AA744" s="191">
        <f>SUM(AA740:AA743)</f>
        <v>867.3</v>
      </c>
      <c r="AB744" s="189">
        <f>SUM(AB740:AB743)</f>
        <v>870</v>
      </c>
      <c r="AC744" s="189">
        <f>SUM(AC740:AC743)</f>
        <v>149</v>
      </c>
      <c r="AD744" s="189">
        <f>SUM(AD740:AD743)</f>
        <v>29800</v>
      </c>
    </row>
    <row r="745" spans="1:30">
      <c r="A745" s="99">
        <v>32</v>
      </c>
      <c r="B745" s="553" t="s">
        <v>1585</v>
      </c>
      <c r="C745" s="553"/>
      <c r="D745" s="553"/>
      <c r="E745" s="553"/>
      <c r="F745" s="553"/>
      <c r="G745" s="553"/>
      <c r="H745" s="553"/>
      <c r="I745" s="553"/>
      <c r="J745" s="553"/>
      <c r="K745" s="553"/>
      <c r="L745" s="553"/>
      <c r="M745" s="553"/>
      <c r="N745" s="553"/>
      <c r="O745" s="553"/>
      <c r="P745" s="553"/>
      <c r="Q745" s="553"/>
      <c r="R745" s="553"/>
      <c r="S745" s="553"/>
      <c r="T745" s="553"/>
      <c r="U745" s="553"/>
      <c r="V745" s="553"/>
      <c r="W745" s="553"/>
      <c r="X745" s="553"/>
      <c r="Y745" s="553"/>
      <c r="Z745" s="553"/>
      <c r="AA745" s="553"/>
      <c r="AB745" s="553"/>
      <c r="AC745" s="553"/>
      <c r="AD745" s="554"/>
    </row>
    <row r="746" spans="1:30">
      <c r="A746" s="146"/>
      <c r="B746" s="55">
        <v>1</v>
      </c>
      <c r="C746" s="35">
        <v>677</v>
      </c>
      <c r="D746" s="14" t="s">
        <v>1094</v>
      </c>
      <c r="Q746" s="15">
        <v>316</v>
      </c>
      <c r="R746" s="15">
        <v>158</v>
      </c>
      <c r="S746" s="14">
        <v>617</v>
      </c>
      <c r="T746" s="14">
        <v>242</v>
      </c>
      <c r="U746" s="15">
        <v>307</v>
      </c>
      <c r="V746" s="14">
        <v>97.15</v>
      </c>
      <c r="W746" s="14" t="s">
        <v>10</v>
      </c>
      <c r="X746" s="14"/>
      <c r="Y746" s="14" t="s">
        <v>13</v>
      </c>
      <c r="Z746" s="14"/>
      <c r="AA746" s="24">
        <f t="shared" ref="AA746:AA750" si="153">Q746*70/100</f>
        <v>221.2</v>
      </c>
      <c r="AB746" s="43">
        <f>ROUNDUP(AA746,0)</f>
        <v>222</v>
      </c>
      <c r="AC746" s="15">
        <f>U746-AB746</f>
        <v>85</v>
      </c>
      <c r="AD746" s="15">
        <f>AC746*200</f>
        <v>17000</v>
      </c>
    </row>
    <row r="747" spans="1:30">
      <c r="A747" s="147"/>
      <c r="B747" s="45">
        <v>2</v>
      </c>
      <c r="C747" s="30">
        <v>678</v>
      </c>
      <c r="D747" s="2" t="s">
        <v>1095</v>
      </c>
      <c r="Q747" s="5">
        <v>226</v>
      </c>
      <c r="R747" s="5">
        <v>113</v>
      </c>
      <c r="S747" s="2">
        <v>183</v>
      </c>
      <c r="T747" s="2">
        <v>14</v>
      </c>
      <c r="U747" s="5">
        <v>169</v>
      </c>
      <c r="V747" s="2">
        <v>74.78</v>
      </c>
      <c r="W747" s="2" t="s">
        <v>10</v>
      </c>
      <c r="X747" s="2"/>
      <c r="Y747" s="2" t="s">
        <v>13</v>
      </c>
      <c r="Z747" s="2"/>
      <c r="AA747" s="17">
        <f t="shared" si="153"/>
        <v>158.19999999999999</v>
      </c>
      <c r="AB747" s="31">
        <f t="shared" ref="AB747:AB750" si="154">ROUNDUP(AA747,0)</f>
        <v>159</v>
      </c>
      <c r="AC747" s="5">
        <f t="shared" ref="AC747:AC750" si="155">U747-AB747</f>
        <v>10</v>
      </c>
      <c r="AD747" s="5">
        <f t="shared" ref="AD747:AD750" si="156">AC747*200</f>
        <v>2000</v>
      </c>
    </row>
    <row r="748" spans="1:30">
      <c r="A748" s="147"/>
      <c r="B748" s="45">
        <v>3</v>
      </c>
      <c r="C748" s="35">
        <v>679</v>
      </c>
      <c r="D748" s="2" t="s">
        <v>1096</v>
      </c>
      <c r="Q748" s="5">
        <v>139</v>
      </c>
      <c r="R748" s="5">
        <v>69</v>
      </c>
      <c r="S748" s="2">
        <v>104</v>
      </c>
      <c r="T748" s="2">
        <v>1</v>
      </c>
      <c r="U748" s="5">
        <v>103</v>
      </c>
      <c r="V748" s="2">
        <v>74.099999999999994</v>
      </c>
      <c r="W748" s="2" t="s">
        <v>10</v>
      </c>
      <c r="X748" s="2"/>
      <c r="Y748" s="2" t="s">
        <v>1099</v>
      </c>
      <c r="Z748" s="2"/>
      <c r="AA748" s="17">
        <f t="shared" si="153"/>
        <v>97.3</v>
      </c>
      <c r="AB748" s="31">
        <f t="shared" si="154"/>
        <v>98</v>
      </c>
      <c r="AC748" s="5">
        <f t="shared" si="155"/>
        <v>5</v>
      </c>
      <c r="AD748" s="5">
        <f t="shared" si="156"/>
        <v>1000</v>
      </c>
    </row>
    <row r="749" spans="1:30">
      <c r="A749" s="147"/>
      <c r="B749" s="45">
        <v>4</v>
      </c>
      <c r="C749" s="30">
        <v>680</v>
      </c>
      <c r="D749" s="6" t="s">
        <v>1097</v>
      </c>
      <c r="Q749" s="21">
        <v>109</v>
      </c>
      <c r="R749" s="21">
        <v>54</v>
      </c>
      <c r="S749" s="6">
        <v>189</v>
      </c>
      <c r="T749" s="6">
        <v>41</v>
      </c>
      <c r="U749" s="21">
        <v>117</v>
      </c>
      <c r="V749" s="1">
        <v>107.34</v>
      </c>
      <c r="W749" s="1" t="s">
        <v>10</v>
      </c>
      <c r="Y749" s="11" t="s">
        <v>1100</v>
      </c>
      <c r="AA749" s="20">
        <f t="shared" si="153"/>
        <v>76.3</v>
      </c>
      <c r="AB749" s="40">
        <f t="shared" si="154"/>
        <v>77</v>
      </c>
      <c r="AC749" s="21">
        <f t="shared" si="155"/>
        <v>40</v>
      </c>
      <c r="AD749" s="21">
        <f t="shared" si="156"/>
        <v>8000</v>
      </c>
    </row>
    <row r="750" spans="1:30">
      <c r="A750" s="147"/>
      <c r="B750" s="45">
        <v>5</v>
      </c>
      <c r="C750" s="35">
        <v>681</v>
      </c>
      <c r="D750" s="2" t="s">
        <v>1098</v>
      </c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5">
        <v>105</v>
      </c>
      <c r="R750" s="5">
        <v>52</v>
      </c>
      <c r="S750" s="2">
        <v>95</v>
      </c>
      <c r="T750" s="2">
        <v>17</v>
      </c>
      <c r="U750" s="5">
        <v>75</v>
      </c>
      <c r="V750" s="2">
        <v>71.430000000000007</v>
      </c>
      <c r="W750" s="2" t="s">
        <v>10</v>
      </c>
      <c r="X750" s="2"/>
      <c r="Y750" s="10" t="s">
        <v>1101</v>
      </c>
      <c r="Z750" s="2"/>
      <c r="AA750" s="17">
        <f t="shared" si="153"/>
        <v>73.5</v>
      </c>
      <c r="AB750" s="5">
        <f t="shared" si="154"/>
        <v>74</v>
      </c>
      <c r="AC750" s="5">
        <f t="shared" si="155"/>
        <v>1</v>
      </c>
      <c r="AD750" s="5">
        <f t="shared" si="156"/>
        <v>200</v>
      </c>
    </row>
    <row r="751" spans="1:30">
      <c r="A751" s="148"/>
      <c r="B751" s="548" t="s">
        <v>86</v>
      </c>
      <c r="C751" s="549"/>
      <c r="D751" s="549"/>
      <c r="E751" s="44"/>
      <c r="F751" s="44"/>
      <c r="G751" s="44"/>
      <c r="H751" s="44"/>
      <c r="I751" s="44"/>
      <c r="J751" s="44"/>
      <c r="K751" s="44"/>
      <c r="L751" s="44"/>
      <c r="M751" s="44"/>
      <c r="N751" s="44"/>
      <c r="O751" s="44"/>
      <c r="P751" s="44"/>
      <c r="Q751" s="189">
        <f t="shared" ref="Q751:V751" si="157">SUM(Q746:Q750)</f>
        <v>895</v>
      </c>
      <c r="R751" s="189">
        <f t="shared" si="157"/>
        <v>446</v>
      </c>
      <c r="S751" s="190">
        <f t="shared" si="157"/>
        <v>1188</v>
      </c>
      <c r="T751" s="190">
        <f t="shared" si="157"/>
        <v>315</v>
      </c>
      <c r="U751" s="189">
        <f t="shared" si="157"/>
        <v>771</v>
      </c>
      <c r="V751" s="190">
        <f t="shared" si="157"/>
        <v>424.8</v>
      </c>
      <c r="W751" s="190"/>
      <c r="X751" s="190"/>
      <c r="Y751" s="190"/>
      <c r="Z751" s="190"/>
      <c r="AA751" s="191">
        <f>SUM(AA746:AA750)</f>
        <v>626.5</v>
      </c>
      <c r="AB751" s="189">
        <f>SUM(AB746:AB750)</f>
        <v>630</v>
      </c>
      <c r="AC751" s="189">
        <f>SUM(AC746:AC750)</f>
        <v>141</v>
      </c>
      <c r="AD751" s="189">
        <f>SUM(AD746:AD750)</f>
        <v>28200</v>
      </c>
    </row>
    <row r="752" spans="1:30">
      <c r="A752" s="147">
        <v>33</v>
      </c>
      <c r="B752" s="551" t="s">
        <v>1589</v>
      </c>
      <c r="C752" s="552"/>
      <c r="D752" s="552"/>
      <c r="E752" s="552"/>
      <c r="F752" s="552"/>
      <c r="G752" s="552"/>
      <c r="H752" s="552"/>
      <c r="I752" s="552"/>
      <c r="J752" s="552"/>
      <c r="K752" s="552"/>
      <c r="L752" s="552"/>
      <c r="M752" s="552"/>
      <c r="N752" s="552"/>
      <c r="O752" s="552"/>
      <c r="P752" s="552"/>
      <c r="Q752" s="552"/>
      <c r="R752" s="552"/>
      <c r="S752" s="552"/>
      <c r="T752" s="552"/>
      <c r="U752" s="552"/>
      <c r="V752" s="552"/>
      <c r="W752" s="552"/>
      <c r="X752" s="552"/>
      <c r="Y752" s="552"/>
      <c r="Z752" s="552"/>
      <c r="AA752" s="552"/>
      <c r="AB752" s="552"/>
      <c r="AC752" s="552"/>
      <c r="AD752" s="552"/>
    </row>
    <row r="753" spans="1:30">
      <c r="A753" s="146"/>
      <c r="B753" s="45">
        <v>1</v>
      </c>
      <c r="C753" s="30">
        <v>682</v>
      </c>
      <c r="D753" s="14" t="s">
        <v>1102</v>
      </c>
      <c r="Q753" s="15">
        <v>110</v>
      </c>
      <c r="R753" s="15">
        <v>55</v>
      </c>
      <c r="S753" s="14">
        <v>80</v>
      </c>
      <c r="T753" s="14" t="s">
        <v>10</v>
      </c>
      <c r="U753" s="15">
        <v>80</v>
      </c>
      <c r="V753" s="14">
        <v>72.73</v>
      </c>
      <c r="W753" s="14" t="s">
        <v>10</v>
      </c>
      <c r="X753" s="14"/>
      <c r="Y753" s="14" t="s">
        <v>13</v>
      </c>
      <c r="Z753" s="14"/>
      <c r="AA753" s="24">
        <f t="shared" ref="AA753:AA756" si="158">Q753*70/100</f>
        <v>77</v>
      </c>
      <c r="AB753" s="37">
        <f>ROUNDUP(AA753,0)</f>
        <v>77</v>
      </c>
      <c r="AC753" s="15">
        <f>U753-AB753</f>
        <v>3</v>
      </c>
      <c r="AD753" s="15">
        <f>AC753*200</f>
        <v>600</v>
      </c>
    </row>
    <row r="754" spans="1:30">
      <c r="A754" s="147"/>
      <c r="B754" s="45">
        <v>2</v>
      </c>
      <c r="C754" s="30">
        <v>683</v>
      </c>
      <c r="D754" s="2" t="s">
        <v>1103</v>
      </c>
      <c r="Q754" s="5">
        <v>111</v>
      </c>
      <c r="R754" s="5">
        <v>55</v>
      </c>
      <c r="S754" s="2">
        <v>116</v>
      </c>
      <c r="T754" s="2">
        <v>19</v>
      </c>
      <c r="U754" s="5">
        <v>97</v>
      </c>
      <c r="V754" s="1">
        <v>87.39</v>
      </c>
      <c r="W754" s="1" t="s">
        <v>10</v>
      </c>
      <c r="Y754" s="1" t="s">
        <v>1106</v>
      </c>
      <c r="AA754" s="17">
        <f t="shared" si="158"/>
        <v>77.7</v>
      </c>
      <c r="AB754" s="28">
        <f t="shared" ref="AB754:AB756" si="159">ROUNDUP(AA754,0)</f>
        <v>78</v>
      </c>
      <c r="AC754" s="5">
        <f t="shared" ref="AC754:AC756" si="160">U754-AB754</f>
        <v>19</v>
      </c>
      <c r="AD754" s="5">
        <f t="shared" ref="AD754:AD756" si="161">AC754*200</f>
        <v>3800</v>
      </c>
    </row>
    <row r="755" spans="1:30">
      <c r="A755" s="147"/>
      <c r="B755" s="45">
        <v>3</v>
      </c>
      <c r="C755" s="30">
        <v>684</v>
      </c>
      <c r="D755" s="2" t="s">
        <v>1104</v>
      </c>
      <c r="Q755" s="5">
        <v>256</v>
      </c>
      <c r="R755" s="5">
        <v>128</v>
      </c>
      <c r="S755" s="2">
        <v>484</v>
      </c>
      <c r="T755" s="2">
        <v>124</v>
      </c>
      <c r="U755" s="5">
        <v>266</v>
      </c>
      <c r="V755" s="1">
        <v>103.91</v>
      </c>
      <c r="W755" s="1" t="s">
        <v>10</v>
      </c>
      <c r="Y755" s="1" t="s">
        <v>13</v>
      </c>
      <c r="AA755" s="17">
        <f t="shared" si="158"/>
        <v>179.2</v>
      </c>
      <c r="AB755" s="28">
        <f t="shared" si="159"/>
        <v>180</v>
      </c>
      <c r="AC755" s="5">
        <f t="shared" si="160"/>
        <v>86</v>
      </c>
      <c r="AD755" s="5">
        <f t="shared" si="161"/>
        <v>17200</v>
      </c>
    </row>
    <row r="756" spans="1:30">
      <c r="A756" s="147"/>
      <c r="B756" s="45">
        <v>4</v>
      </c>
      <c r="C756" s="30">
        <v>685</v>
      </c>
      <c r="D756" s="6" t="s">
        <v>1105</v>
      </c>
      <c r="Q756" s="21">
        <v>157</v>
      </c>
      <c r="R756" s="21">
        <v>78</v>
      </c>
      <c r="S756" s="6">
        <v>135</v>
      </c>
      <c r="T756" s="6" t="s">
        <v>10</v>
      </c>
      <c r="U756" s="21">
        <v>135</v>
      </c>
      <c r="V756" s="1">
        <v>85.99</v>
      </c>
      <c r="W756" s="1" t="s">
        <v>10</v>
      </c>
      <c r="Y756" s="11" t="s">
        <v>1107</v>
      </c>
      <c r="AA756" s="20">
        <f t="shared" si="158"/>
        <v>109.9</v>
      </c>
      <c r="AB756" s="32">
        <f t="shared" si="159"/>
        <v>110</v>
      </c>
      <c r="AC756" s="21">
        <f t="shared" si="160"/>
        <v>25</v>
      </c>
      <c r="AD756" s="21">
        <f t="shared" si="161"/>
        <v>5000</v>
      </c>
    </row>
    <row r="757" spans="1:30">
      <c r="A757" s="148"/>
      <c r="B757" s="548" t="s">
        <v>86</v>
      </c>
      <c r="C757" s="549"/>
      <c r="D757" s="549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189">
        <f t="shared" ref="Q757:V757" si="162">SUM(Q753:Q756)</f>
        <v>634</v>
      </c>
      <c r="R757" s="189">
        <f t="shared" si="162"/>
        <v>316</v>
      </c>
      <c r="S757" s="190">
        <f t="shared" si="162"/>
        <v>815</v>
      </c>
      <c r="T757" s="190">
        <f t="shared" si="162"/>
        <v>143</v>
      </c>
      <c r="U757" s="189">
        <f t="shared" si="162"/>
        <v>578</v>
      </c>
      <c r="V757" s="190">
        <f t="shared" si="162"/>
        <v>350.02</v>
      </c>
      <c r="W757" s="190"/>
      <c r="X757" s="190"/>
      <c r="Y757" s="190"/>
      <c r="Z757" s="190"/>
      <c r="AA757" s="191">
        <f>SUM(AA753:AA756)</f>
        <v>443.79999999999995</v>
      </c>
      <c r="AB757" s="189">
        <f>SUM(AB753:AB756)</f>
        <v>445</v>
      </c>
      <c r="AC757" s="189">
        <f>SUM(AC753:AC756)</f>
        <v>133</v>
      </c>
      <c r="AD757" s="189">
        <f>SUM(AD753:AD756)</f>
        <v>26600</v>
      </c>
    </row>
    <row r="758" spans="1:30" s="48" customFormat="1">
      <c r="A758" s="151"/>
      <c r="B758" s="202"/>
      <c r="C758" s="202"/>
      <c r="D758" s="202"/>
      <c r="E758" s="203"/>
      <c r="F758" s="203"/>
      <c r="G758" s="203"/>
      <c r="H758" s="203"/>
      <c r="I758" s="203"/>
      <c r="J758" s="203"/>
      <c r="K758" s="203"/>
      <c r="L758" s="203"/>
      <c r="M758" s="203"/>
      <c r="N758" s="203"/>
      <c r="O758" s="203"/>
      <c r="P758" s="203"/>
      <c r="Q758" s="204"/>
      <c r="R758" s="204"/>
      <c r="S758" s="205"/>
      <c r="T758" s="205"/>
      <c r="U758" s="204"/>
      <c r="V758" s="205"/>
      <c r="W758" s="205"/>
      <c r="X758" s="205"/>
      <c r="Y758" s="205"/>
      <c r="Z758" s="205"/>
      <c r="AA758" s="206"/>
      <c r="AB758" s="204"/>
      <c r="AC758" s="204"/>
      <c r="AD758" s="204"/>
    </row>
    <row r="759" spans="1:30">
      <c r="A759" s="99">
        <v>34</v>
      </c>
      <c r="B759" s="551" t="s">
        <v>1600</v>
      </c>
      <c r="C759" s="552"/>
      <c r="D759" s="552"/>
      <c r="E759" s="552"/>
      <c r="F759" s="552"/>
      <c r="G759" s="552"/>
      <c r="H759" s="552"/>
      <c r="I759" s="552"/>
      <c r="J759" s="552"/>
      <c r="K759" s="552"/>
      <c r="L759" s="552"/>
      <c r="M759" s="552"/>
      <c r="N759" s="552"/>
      <c r="O759" s="552"/>
      <c r="P759" s="552"/>
      <c r="Q759" s="552"/>
      <c r="R759" s="552"/>
      <c r="S759" s="552"/>
      <c r="T759" s="552"/>
      <c r="U759" s="552"/>
      <c r="V759" s="552"/>
      <c r="W759" s="552"/>
      <c r="X759" s="552"/>
      <c r="Y759" s="552"/>
      <c r="Z759" s="552"/>
      <c r="AA759" s="552"/>
      <c r="AB759" s="552"/>
      <c r="AC759" s="552"/>
      <c r="AD759" s="552"/>
    </row>
    <row r="760" spans="1:30">
      <c r="A760" s="146"/>
      <c r="B760" s="45">
        <v>1</v>
      </c>
      <c r="C760" s="30">
        <v>686</v>
      </c>
      <c r="D760" s="14" t="s">
        <v>1109</v>
      </c>
      <c r="Q760" s="15">
        <v>128</v>
      </c>
      <c r="R760" s="15">
        <v>64</v>
      </c>
      <c r="S760" s="15">
        <v>94</v>
      </c>
      <c r="T760" s="15" t="s">
        <v>10</v>
      </c>
      <c r="U760" s="15">
        <v>94</v>
      </c>
      <c r="V760" s="14">
        <v>73.44</v>
      </c>
      <c r="W760" s="14" t="s">
        <v>10</v>
      </c>
      <c r="X760" s="14"/>
      <c r="Y760" s="14" t="s">
        <v>1131</v>
      </c>
      <c r="Z760" s="14"/>
      <c r="AA760" s="24">
        <f t="shared" ref="AA760:AA781" si="163">Q760*70/100</f>
        <v>89.6</v>
      </c>
      <c r="AB760" s="22">
        <f>ROUNDUP(AA760,0)</f>
        <v>90</v>
      </c>
      <c r="AC760" s="15">
        <f>U760-AB760</f>
        <v>4</v>
      </c>
      <c r="AD760" s="15">
        <f>AC760*200</f>
        <v>800</v>
      </c>
    </row>
    <row r="761" spans="1:30">
      <c r="A761" s="147"/>
      <c r="B761" s="45">
        <v>2</v>
      </c>
      <c r="C761" s="30">
        <v>687</v>
      </c>
      <c r="D761" s="2" t="s">
        <v>1110</v>
      </c>
      <c r="Q761" s="5">
        <v>234</v>
      </c>
      <c r="R761" s="5">
        <v>117</v>
      </c>
      <c r="S761" s="5">
        <v>218</v>
      </c>
      <c r="T761" s="5">
        <v>34</v>
      </c>
      <c r="U761" s="5">
        <v>167</v>
      </c>
      <c r="V761" s="2">
        <v>71.37</v>
      </c>
      <c r="W761" s="2" t="s">
        <v>10</v>
      </c>
      <c r="X761" s="2"/>
      <c r="Y761" s="2" t="s">
        <v>1132</v>
      </c>
      <c r="Z761" s="2"/>
      <c r="AA761" s="17">
        <f t="shared" si="163"/>
        <v>163.80000000000001</v>
      </c>
      <c r="AB761" s="4">
        <f t="shared" ref="AB761:AB781" si="164">ROUNDUP(AA761,0)</f>
        <v>164</v>
      </c>
      <c r="AC761" s="5">
        <f t="shared" ref="AC761:AC781" si="165">U761-AB761</f>
        <v>3</v>
      </c>
      <c r="AD761" s="5">
        <f t="shared" ref="AD761:AD781" si="166">AC761*200</f>
        <v>600</v>
      </c>
    </row>
    <row r="762" spans="1:30">
      <c r="A762" s="147"/>
      <c r="B762" s="45">
        <v>3</v>
      </c>
      <c r="C762" s="30">
        <v>688</v>
      </c>
      <c r="D762" s="2" t="s">
        <v>1111</v>
      </c>
      <c r="Q762" s="5">
        <v>116</v>
      </c>
      <c r="R762" s="5">
        <v>58</v>
      </c>
      <c r="S762" s="5">
        <v>148</v>
      </c>
      <c r="T762" s="5">
        <v>38</v>
      </c>
      <c r="U762" s="5">
        <v>86</v>
      </c>
      <c r="V762" s="2">
        <v>74.14</v>
      </c>
      <c r="W762" s="2" t="s">
        <v>10</v>
      </c>
      <c r="X762" s="2"/>
      <c r="Y762" s="2" t="s">
        <v>1133</v>
      </c>
      <c r="Z762" s="2"/>
      <c r="AA762" s="17">
        <f t="shared" si="163"/>
        <v>81.2</v>
      </c>
      <c r="AB762" s="4">
        <f t="shared" si="164"/>
        <v>82</v>
      </c>
      <c r="AC762" s="5">
        <f t="shared" si="165"/>
        <v>4</v>
      </c>
      <c r="AD762" s="5">
        <f t="shared" si="166"/>
        <v>800</v>
      </c>
    </row>
    <row r="763" spans="1:30">
      <c r="A763" s="147"/>
      <c r="B763" s="45">
        <v>4</v>
      </c>
      <c r="C763" s="30">
        <v>689</v>
      </c>
      <c r="D763" s="2" t="s">
        <v>1112</v>
      </c>
      <c r="Q763" s="5">
        <v>254</v>
      </c>
      <c r="R763" s="5">
        <v>127</v>
      </c>
      <c r="S763" s="5">
        <v>264</v>
      </c>
      <c r="T763" s="5">
        <v>62</v>
      </c>
      <c r="U763" s="5">
        <v>183</v>
      </c>
      <c r="V763" s="2">
        <v>72.05</v>
      </c>
      <c r="W763" s="2" t="s">
        <v>10</v>
      </c>
      <c r="X763" s="2"/>
      <c r="Y763" s="10" t="s">
        <v>1134</v>
      </c>
      <c r="Z763" s="2"/>
      <c r="AA763" s="17">
        <f t="shared" si="163"/>
        <v>177.8</v>
      </c>
      <c r="AB763" s="4">
        <f t="shared" si="164"/>
        <v>178</v>
      </c>
      <c r="AC763" s="5">
        <f t="shared" si="165"/>
        <v>5</v>
      </c>
      <c r="AD763" s="5">
        <f t="shared" si="166"/>
        <v>1000</v>
      </c>
    </row>
    <row r="764" spans="1:30">
      <c r="A764" s="147"/>
      <c r="B764" s="45">
        <v>5</v>
      </c>
      <c r="C764" s="30">
        <v>690</v>
      </c>
      <c r="D764" s="2" t="s">
        <v>1113</v>
      </c>
      <c r="Q764" s="5">
        <v>278</v>
      </c>
      <c r="R764" s="5">
        <v>139</v>
      </c>
      <c r="S764" s="5">
        <v>292</v>
      </c>
      <c r="T764" s="5">
        <v>62</v>
      </c>
      <c r="U764" s="5">
        <v>204</v>
      </c>
      <c r="V764" s="2">
        <v>73.38</v>
      </c>
      <c r="W764" s="2" t="s">
        <v>10</v>
      </c>
      <c r="X764" s="2"/>
      <c r="Y764" s="10" t="s">
        <v>13</v>
      </c>
      <c r="Z764" s="2"/>
      <c r="AA764" s="17">
        <f t="shared" si="163"/>
        <v>194.6</v>
      </c>
      <c r="AB764" s="4">
        <f t="shared" si="164"/>
        <v>195</v>
      </c>
      <c r="AC764" s="5">
        <f t="shared" si="165"/>
        <v>9</v>
      </c>
      <c r="AD764" s="5">
        <f t="shared" si="166"/>
        <v>1800</v>
      </c>
    </row>
    <row r="765" spans="1:30">
      <c r="A765" s="147"/>
      <c r="B765" s="45">
        <v>6</v>
      </c>
      <c r="C765" s="30">
        <v>691</v>
      </c>
      <c r="D765" s="2" t="s">
        <v>1114</v>
      </c>
      <c r="Q765" s="5">
        <v>167</v>
      </c>
      <c r="R765" s="5">
        <v>83</v>
      </c>
      <c r="S765" s="5">
        <v>229</v>
      </c>
      <c r="T765" s="5">
        <v>60</v>
      </c>
      <c r="U765" s="5">
        <v>140</v>
      </c>
      <c r="V765" s="2">
        <v>83.83</v>
      </c>
      <c r="W765" s="2" t="s">
        <v>10</v>
      </c>
      <c r="X765" s="2"/>
      <c r="Y765" s="2" t="s">
        <v>413</v>
      </c>
      <c r="Z765" s="2"/>
      <c r="AA765" s="17">
        <f t="shared" si="163"/>
        <v>116.9</v>
      </c>
      <c r="AB765" s="4">
        <f t="shared" si="164"/>
        <v>117</v>
      </c>
      <c r="AC765" s="5">
        <f t="shared" si="165"/>
        <v>23</v>
      </c>
      <c r="AD765" s="5">
        <f t="shared" si="166"/>
        <v>4600</v>
      </c>
    </row>
    <row r="766" spans="1:30">
      <c r="A766" s="147"/>
      <c r="B766" s="45">
        <v>7</v>
      </c>
      <c r="C766" s="30">
        <v>692</v>
      </c>
      <c r="D766" s="2" t="s">
        <v>1115</v>
      </c>
      <c r="Q766" s="5">
        <v>142</v>
      </c>
      <c r="R766" s="5">
        <v>71</v>
      </c>
      <c r="S766" s="5">
        <v>155</v>
      </c>
      <c r="T766" s="5">
        <v>11</v>
      </c>
      <c r="U766" s="5">
        <v>143</v>
      </c>
      <c r="V766" s="2">
        <v>100.7</v>
      </c>
      <c r="W766" s="2" t="s">
        <v>10</v>
      </c>
      <c r="X766" s="2"/>
      <c r="Y766" s="2" t="s">
        <v>13</v>
      </c>
      <c r="Z766" s="2"/>
      <c r="AA766" s="17">
        <f t="shared" si="163"/>
        <v>99.4</v>
      </c>
      <c r="AB766" s="4">
        <f t="shared" si="164"/>
        <v>100</v>
      </c>
      <c r="AC766" s="5">
        <f t="shared" si="165"/>
        <v>43</v>
      </c>
      <c r="AD766" s="5">
        <f t="shared" si="166"/>
        <v>8600</v>
      </c>
    </row>
    <row r="767" spans="1:30">
      <c r="A767" s="147"/>
      <c r="B767" s="45">
        <v>8</v>
      </c>
      <c r="C767" s="30">
        <v>693</v>
      </c>
      <c r="D767" s="2" t="s">
        <v>1116</v>
      </c>
      <c r="Q767" s="5">
        <v>157</v>
      </c>
      <c r="R767" s="5">
        <v>78</v>
      </c>
      <c r="S767" s="5">
        <v>300</v>
      </c>
      <c r="T767" s="5">
        <v>93</v>
      </c>
      <c r="U767" s="5">
        <v>154</v>
      </c>
      <c r="V767" s="2">
        <v>98.09</v>
      </c>
      <c r="W767" s="2" t="s">
        <v>10</v>
      </c>
      <c r="X767" s="2"/>
      <c r="Y767" s="2" t="s">
        <v>1135</v>
      </c>
      <c r="Z767" s="2"/>
      <c r="AA767" s="17">
        <f t="shared" si="163"/>
        <v>109.9</v>
      </c>
      <c r="AB767" s="4">
        <f t="shared" si="164"/>
        <v>110</v>
      </c>
      <c r="AC767" s="5">
        <f t="shared" si="165"/>
        <v>44</v>
      </c>
      <c r="AD767" s="5">
        <f t="shared" si="166"/>
        <v>8800</v>
      </c>
    </row>
    <row r="768" spans="1:30">
      <c r="A768" s="147"/>
      <c r="B768" s="45">
        <v>9</v>
      </c>
      <c r="C768" s="30">
        <v>694</v>
      </c>
      <c r="D768" s="2" t="s">
        <v>1117</v>
      </c>
      <c r="Q768" s="5">
        <v>351</v>
      </c>
      <c r="R768" s="5">
        <v>175</v>
      </c>
      <c r="S768" s="5">
        <v>653</v>
      </c>
      <c r="T768" s="5">
        <v>174</v>
      </c>
      <c r="U768" s="5">
        <v>366</v>
      </c>
      <c r="V768" s="2">
        <v>104.27</v>
      </c>
      <c r="W768" s="2" t="s">
        <v>10</v>
      </c>
      <c r="X768" s="2"/>
      <c r="Y768" s="2" t="s">
        <v>1136</v>
      </c>
      <c r="Z768" s="2"/>
      <c r="AA768" s="17">
        <f t="shared" si="163"/>
        <v>245.7</v>
      </c>
      <c r="AB768" s="4">
        <f t="shared" si="164"/>
        <v>246</v>
      </c>
      <c r="AC768" s="5">
        <f t="shared" si="165"/>
        <v>120</v>
      </c>
      <c r="AD768" s="5">
        <f t="shared" si="166"/>
        <v>24000</v>
      </c>
    </row>
    <row r="769" spans="1:30">
      <c r="A769" s="147"/>
      <c r="B769" s="45">
        <v>10</v>
      </c>
      <c r="C769" s="30">
        <v>695</v>
      </c>
      <c r="D769" s="2" t="s">
        <v>1118</v>
      </c>
      <c r="Q769" s="5">
        <v>354</v>
      </c>
      <c r="R769" s="5">
        <v>177</v>
      </c>
      <c r="S769" s="5">
        <v>300</v>
      </c>
      <c r="T769" s="5">
        <v>27</v>
      </c>
      <c r="U769" s="5">
        <v>271</v>
      </c>
      <c r="V769" s="2">
        <v>76.55</v>
      </c>
      <c r="W769" s="2" t="s">
        <v>10</v>
      </c>
      <c r="X769" s="2"/>
      <c r="Y769" s="2" t="s">
        <v>13</v>
      </c>
      <c r="Z769" s="2"/>
      <c r="AA769" s="17">
        <f t="shared" si="163"/>
        <v>247.8</v>
      </c>
      <c r="AB769" s="4">
        <f t="shared" si="164"/>
        <v>248</v>
      </c>
      <c r="AC769" s="5">
        <f t="shared" si="165"/>
        <v>23</v>
      </c>
      <c r="AD769" s="5">
        <f t="shared" si="166"/>
        <v>4600</v>
      </c>
    </row>
    <row r="770" spans="1:30">
      <c r="A770" s="147"/>
      <c r="B770" s="45">
        <v>11</v>
      </c>
      <c r="C770" s="30">
        <v>696</v>
      </c>
      <c r="D770" s="2" t="s">
        <v>1119</v>
      </c>
      <c r="Q770" s="5">
        <v>1175</v>
      </c>
      <c r="R770" s="5">
        <v>587</v>
      </c>
      <c r="S770" s="2">
        <v>2279</v>
      </c>
      <c r="T770" s="2">
        <v>647</v>
      </c>
      <c r="U770" s="5">
        <v>1215</v>
      </c>
      <c r="V770" s="1">
        <v>103.4</v>
      </c>
      <c r="W770" s="1" t="s">
        <v>10</v>
      </c>
      <c r="Y770" s="1" t="s">
        <v>1136</v>
      </c>
      <c r="AA770" s="17">
        <f t="shared" si="163"/>
        <v>822.5</v>
      </c>
      <c r="AB770" s="4">
        <f t="shared" si="164"/>
        <v>823</v>
      </c>
      <c r="AC770" s="5">
        <f t="shared" si="165"/>
        <v>392</v>
      </c>
      <c r="AD770" s="5">
        <f t="shared" si="166"/>
        <v>78400</v>
      </c>
    </row>
    <row r="771" spans="1:30">
      <c r="A771" s="147"/>
      <c r="B771" s="45">
        <v>12</v>
      </c>
      <c r="C771" s="30">
        <v>697</v>
      </c>
      <c r="D771" s="2" t="s">
        <v>1120</v>
      </c>
      <c r="Q771" s="5">
        <v>232</v>
      </c>
      <c r="R771" s="5">
        <v>116</v>
      </c>
      <c r="S771" s="2">
        <v>312</v>
      </c>
      <c r="T771" s="2">
        <v>55</v>
      </c>
      <c r="U771" s="5">
        <v>179</v>
      </c>
      <c r="V771" s="1">
        <v>77.16</v>
      </c>
      <c r="W771" s="1" t="s">
        <v>10</v>
      </c>
      <c r="Y771" s="1" t="s">
        <v>1137</v>
      </c>
      <c r="AA771" s="17">
        <f t="shared" si="163"/>
        <v>162.4</v>
      </c>
      <c r="AB771" s="4">
        <f t="shared" si="164"/>
        <v>163</v>
      </c>
      <c r="AC771" s="5">
        <f t="shared" si="165"/>
        <v>16</v>
      </c>
      <c r="AD771" s="5">
        <f t="shared" si="166"/>
        <v>3200</v>
      </c>
    </row>
    <row r="772" spans="1:30">
      <c r="A772" s="147"/>
      <c r="B772" s="45">
        <v>13</v>
      </c>
      <c r="C772" s="30">
        <v>698</v>
      </c>
      <c r="D772" s="2" t="s">
        <v>1121</v>
      </c>
      <c r="Q772" s="5">
        <v>169</v>
      </c>
      <c r="R772" s="5">
        <v>84</v>
      </c>
      <c r="S772" s="2">
        <v>209</v>
      </c>
      <c r="T772" s="2">
        <v>46</v>
      </c>
      <c r="U772" s="5">
        <v>144</v>
      </c>
      <c r="V772" s="1">
        <v>85.21</v>
      </c>
      <c r="W772" s="1" t="s">
        <v>10</v>
      </c>
      <c r="Y772" s="1" t="s">
        <v>13</v>
      </c>
      <c r="AA772" s="17">
        <f t="shared" si="163"/>
        <v>118.3</v>
      </c>
      <c r="AB772" s="4">
        <f t="shared" si="164"/>
        <v>119</v>
      </c>
      <c r="AC772" s="5">
        <f t="shared" si="165"/>
        <v>25</v>
      </c>
      <c r="AD772" s="5">
        <f t="shared" si="166"/>
        <v>5000</v>
      </c>
    </row>
    <row r="773" spans="1:30">
      <c r="A773" s="147"/>
      <c r="B773" s="45">
        <v>14</v>
      </c>
      <c r="C773" s="30">
        <v>699</v>
      </c>
      <c r="D773" s="2" t="s">
        <v>1122</v>
      </c>
      <c r="Q773" s="5">
        <v>105</v>
      </c>
      <c r="R773" s="5">
        <v>52</v>
      </c>
      <c r="S773" s="2">
        <v>98</v>
      </c>
      <c r="T773" s="2" t="s">
        <v>10</v>
      </c>
      <c r="U773" s="5">
        <v>98</v>
      </c>
      <c r="V773" s="1">
        <v>93.33</v>
      </c>
      <c r="W773" s="1" t="s">
        <v>10</v>
      </c>
      <c r="Y773" s="1" t="s">
        <v>1138</v>
      </c>
      <c r="AA773" s="17">
        <f t="shared" si="163"/>
        <v>73.5</v>
      </c>
      <c r="AB773" s="4">
        <f t="shared" si="164"/>
        <v>74</v>
      </c>
      <c r="AC773" s="5">
        <f t="shared" si="165"/>
        <v>24</v>
      </c>
      <c r="AD773" s="5">
        <f t="shared" si="166"/>
        <v>4800</v>
      </c>
    </row>
    <row r="774" spans="1:30">
      <c r="A774" s="147"/>
      <c r="B774" s="45">
        <v>15</v>
      </c>
      <c r="C774" s="30">
        <v>700</v>
      </c>
      <c r="D774" s="2" t="s">
        <v>1123</v>
      </c>
      <c r="Q774" s="5">
        <v>261</v>
      </c>
      <c r="R774" s="5">
        <v>130</v>
      </c>
      <c r="S774" s="2">
        <v>307</v>
      </c>
      <c r="T774" s="2">
        <v>67</v>
      </c>
      <c r="U774" s="5">
        <v>207</v>
      </c>
      <c r="V774" s="1">
        <v>79.31</v>
      </c>
      <c r="W774" s="1" t="s">
        <v>10</v>
      </c>
      <c r="Y774" s="1" t="s">
        <v>13</v>
      </c>
      <c r="AA774" s="17">
        <f t="shared" si="163"/>
        <v>182.7</v>
      </c>
      <c r="AB774" s="4">
        <f t="shared" si="164"/>
        <v>183</v>
      </c>
      <c r="AC774" s="5">
        <f t="shared" si="165"/>
        <v>24</v>
      </c>
      <c r="AD774" s="5">
        <f t="shared" si="166"/>
        <v>4800</v>
      </c>
    </row>
    <row r="775" spans="1:30">
      <c r="A775" s="147"/>
      <c r="B775" s="45">
        <v>16</v>
      </c>
      <c r="C775" s="30">
        <v>701</v>
      </c>
      <c r="D775" s="2" t="s">
        <v>1124</v>
      </c>
      <c r="Q775" s="5">
        <v>415</v>
      </c>
      <c r="R775" s="5">
        <v>207</v>
      </c>
      <c r="S775" s="2">
        <v>619</v>
      </c>
      <c r="T775" s="2">
        <v>163</v>
      </c>
      <c r="U775" s="5">
        <v>294</v>
      </c>
      <c r="V775" s="1">
        <v>70.84</v>
      </c>
      <c r="W775" s="1" t="s">
        <v>10</v>
      </c>
      <c r="Y775" s="1" t="s">
        <v>1139</v>
      </c>
      <c r="AA775" s="17">
        <f t="shared" si="163"/>
        <v>290.5</v>
      </c>
      <c r="AB775" s="4">
        <f t="shared" si="164"/>
        <v>291</v>
      </c>
      <c r="AC775" s="5">
        <f t="shared" si="165"/>
        <v>3</v>
      </c>
      <c r="AD775" s="5">
        <f t="shared" si="166"/>
        <v>600</v>
      </c>
    </row>
    <row r="776" spans="1:30">
      <c r="A776" s="147"/>
      <c r="B776" s="45">
        <v>17</v>
      </c>
      <c r="C776" s="30">
        <v>702</v>
      </c>
      <c r="D776" s="2" t="s">
        <v>1125</v>
      </c>
      <c r="Q776" s="5">
        <v>101</v>
      </c>
      <c r="R776" s="5">
        <v>50</v>
      </c>
      <c r="S776" s="2">
        <v>84</v>
      </c>
      <c r="T776" s="2">
        <v>4</v>
      </c>
      <c r="U776" s="5">
        <v>79</v>
      </c>
      <c r="V776" s="1">
        <v>78.22</v>
      </c>
      <c r="W776" s="1" t="s">
        <v>10</v>
      </c>
      <c r="Y776" s="1" t="s">
        <v>1132</v>
      </c>
      <c r="AA776" s="17">
        <f t="shared" si="163"/>
        <v>70.7</v>
      </c>
      <c r="AB776" s="4">
        <f t="shared" si="164"/>
        <v>71</v>
      </c>
      <c r="AC776" s="5">
        <f t="shared" si="165"/>
        <v>8</v>
      </c>
      <c r="AD776" s="5">
        <f t="shared" si="166"/>
        <v>1600</v>
      </c>
    </row>
    <row r="777" spans="1:30">
      <c r="A777" s="147"/>
      <c r="B777" s="45">
        <v>18</v>
      </c>
      <c r="C777" s="30">
        <v>703</v>
      </c>
      <c r="D777" s="2" t="s">
        <v>1126</v>
      </c>
      <c r="Q777" s="5">
        <v>187</v>
      </c>
      <c r="R777" s="5">
        <v>93</v>
      </c>
      <c r="S777" s="2">
        <v>342</v>
      </c>
      <c r="T777" s="2">
        <v>89</v>
      </c>
      <c r="U777" s="5">
        <v>168</v>
      </c>
      <c r="V777" s="1">
        <v>89.84</v>
      </c>
      <c r="W777" s="1" t="s">
        <v>10</v>
      </c>
      <c r="Y777" s="1" t="s">
        <v>1140</v>
      </c>
      <c r="AA777" s="17">
        <f t="shared" si="163"/>
        <v>130.9</v>
      </c>
      <c r="AB777" s="4">
        <f t="shared" si="164"/>
        <v>131</v>
      </c>
      <c r="AC777" s="5">
        <f t="shared" si="165"/>
        <v>37</v>
      </c>
      <c r="AD777" s="5">
        <f t="shared" si="166"/>
        <v>7400</v>
      </c>
    </row>
    <row r="778" spans="1:30">
      <c r="A778" s="147"/>
      <c r="B778" s="45">
        <v>19</v>
      </c>
      <c r="C778" s="30">
        <v>704</v>
      </c>
      <c r="D778" s="2" t="s">
        <v>1127</v>
      </c>
      <c r="Q778" s="5">
        <v>179</v>
      </c>
      <c r="R778" s="5">
        <v>89</v>
      </c>
      <c r="S778" s="2">
        <v>878</v>
      </c>
      <c r="T778" s="2">
        <v>237</v>
      </c>
      <c r="U778" s="5">
        <v>237</v>
      </c>
      <c r="V778" s="1">
        <v>132.4</v>
      </c>
      <c r="W778" s="1" t="s">
        <v>10</v>
      </c>
      <c r="Y778" s="1" t="s">
        <v>13</v>
      </c>
      <c r="AA778" s="17">
        <f t="shared" si="163"/>
        <v>125.3</v>
      </c>
      <c r="AB778" s="4">
        <f t="shared" si="164"/>
        <v>126</v>
      </c>
      <c r="AC778" s="5">
        <f t="shared" si="165"/>
        <v>111</v>
      </c>
      <c r="AD778" s="5">
        <f t="shared" si="166"/>
        <v>22200</v>
      </c>
    </row>
    <row r="779" spans="1:30">
      <c r="A779" s="147"/>
      <c r="B779" s="45">
        <v>20</v>
      </c>
      <c r="C779" s="30">
        <v>705</v>
      </c>
      <c r="D779" s="2" t="s">
        <v>1128</v>
      </c>
      <c r="Q779" s="5">
        <v>1376</v>
      </c>
      <c r="R779" s="5">
        <v>688</v>
      </c>
      <c r="S779" s="2">
        <v>4963</v>
      </c>
      <c r="T779" s="2">
        <v>975</v>
      </c>
      <c r="U779" s="5">
        <v>1408</v>
      </c>
      <c r="V779" s="1">
        <v>102.33</v>
      </c>
      <c r="W779" s="1" t="s">
        <v>10</v>
      </c>
      <c r="Y779" s="1" t="s">
        <v>13</v>
      </c>
      <c r="AA779" s="17">
        <f t="shared" si="163"/>
        <v>963.2</v>
      </c>
      <c r="AB779" s="4">
        <f t="shared" si="164"/>
        <v>964</v>
      </c>
      <c r="AC779" s="5">
        <f t="shared" si="165"/>
        <v>444</v>
      </c>
      <c r="AD779" s="5">
        <f t="shared" si="166"/>
        <v>88800</v>
      </c>
    </row>
    <row r="780" spans="1:30">
      <c r="A780" s="147"/>
      <c r="B780" s="54">
        <v>21</v>
      </c>
      <c r="C780" s="36">
        <v>706</v>
      </c>
      <c r="D780" s="6" t="s">
        <v>1129</v>
      </c>
      <c r="Q780" s="21">
        <v>700</v>
      </c>
      <c r="R780" s="21">
        <v>350</v>
      </c>
      <c r="S780" s="6">
        <v>1200</v>
      </c>
      <c r="T780" s="6">
        <v>321</v>
      </c>
      <c r="U780" s="21">
        <v>629</v>
      </c>
      <c r="V780" s="1">
        <v>89.86</v>
      </c>
      <c r="W780" s="1" t="s">
        <v>10</v>
      </c>
      <c r="Y780" s="1" t="s">
        <v>13</v>
      </c>
      <c r="AA780" s="20">
        <f t="shared" si="163"/>
        <v>490</v>
      </c>
      <c r="AB780" s="34">
        <f t="shared" si="164"/>
        <v>490</v>
      </c>
      <c r="AC780" s="21">
        <f t="shared" si="165"/>
        <v>139</v>
      </c>
      <c r="AD780" s="21">
        <f t="shared" si="166"/>
        <v>27800</v>
      </c>
    </row>
    <row r="781" spans="1:30">
      <c r="A781" s="147"/>
      <c r="B781" s="45">
        <v>22</v>
      </c>
      <c r="C781" s="30">
        <v>707</v>
      </c>
      <c r="D781" s="2" t="s">
        <v>1130</v>
      </c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5">
        <v>187</v>
      </c>
      <c r="R781" s="5">
        <v>93</v>
      </c>
      <c r="S781" s="2">
        <v>227</v>
      </c>
      <c r="T781" s="2">
        <v>42</v>
      </c>
      <c r="U781" s="5">
        <v>137</v>
      </c>
      <c r="V781" s="2">
        <v>73.260000000000005</v>
      </c>
      <c r="W781" s="2" t="s">
        <v>10</v>
      </c>
      <c r="X781" s="2"/>
      <c r="Y781" s="2" t="s">
        <v>1141</v>
      </c>
      <c r="Z781" s="2"/>
      <c r="AA781" s="17">
        <f t="shared" si="163"/>
        <v>130.9</v>
      </c>
      <c r="AB781" s="5">
        <f t="shared" si="164"/>
        <v>131</v>
      </c>
      <c r="AC781" s="5">
        <f t="shared" si="165"/>
        <v>6</v>
      </c>
      <c r="AD781" s="5">
        <f t="shared" si="166"/>
        <v>1200</v>
      </c>
    </row>
    <row r="782" spans="1:30">
      <c r="A782" s="148"/>
      <c r="B782" s="548" t="s">
        <v>86</v>
      </c>
      <c r="C782" s="549"/>
      <c r="D782" s="549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189">
        <f t="shared" ref="Q782:V782" si="167">SUM(Q760:Q781)</f>
        <v>7268</v>
      </c>
      <c r="R782" s="189">
        <f t="shared" si="167"/>
        <v>3628</v>
      </c>
      <c r="S782" s="192">
        <f t="shared" si="167"/>
        <v>14171</v>
      </c>
      <c r="T782" s="192">
        <f t="shared" si="167"/>
        <v>3207</v>
      </c>
      <c r="U782" s="189">
        <f t="shared" si="167"/>
        <v>6603</v>
      </c>
      <c r="V782" s="190">
        <f t="shared" si="167"/>
        <v>1902.9799999999996</v>
      </c>
      <c r="W782" s="190"/>
      <c r="X782" s="190"/>
      <c r="Y782" s="190"/>
      <c r="Z782" s="190"/>
      <c r="AA782" s="191">
        <f>SUM(AA760:AA781)</f>
        <v>5087.5999999999995</v>
      </c>
      <c r="AB782" s="189">
        <f>SUM(AB760:AB781)</f>
        <v>5096</v>
      </c>
      <c r="AC782" s="189">
        <f>SUM(AC760:AC781)</f>
        <v>1507</v>
      </c>
      <c r="AD782" s="189">
        <f>SUM(AD760:AD781)</f>
        <v>301400</v>
      </c>
    </row>
    <row r="783" spans="1:30" ht="21.75" customHeight="1">
      <c r="A783" s="147">
        <v>35</v>
      </c>
      <c r="B783" s="554" t="s">
        <v>1611</v>
      </c>
      <c r="C783" s="562"/>
      <c r="D783" s="562"/>
      <c r="E783" s="562"/>
      <c r="F783" s="562"/>
      <c r="G783" s="562"/>
      <c r="H783" s="562"/>
      <c r="I783" s="562"/>
      <c r="J783" s="562"/>
      <c r="K783" s="562"/>
      <c r="L783" s="562"/>
      <c r="M783" s="562"/>
      <c r="N783" s="562"/>
      <c r="O783" s="562"/>
      <c r="P783" s="562"/>
      <c r="Q783" s="562"/>
      <c r="R783" s="562"/>
      <c r="S783" s="562"/>
      <c r="T783" s="562"/>
      <c r="U783" s="562"/>
      <c r="V783" s="562"/>
      <c r="W783" s="562"/>
      <c r="X783" s="562"/>
      <c r="Y783" s="562"/>
      <c r="Z783" s="562"/>
      <c r="AA783" s="562"/>
      <c r="AB783" s="562"/>
      <c r="AC783" s="562"/>
      <c r="AD783" s="562"/>
    </row>
    <row r="784" spans="1:30" ht="21.75" customHeight="1">
      <c r="A784" s="146"/>
      <c r="B784" s="56">
        <v>1</v>
      </c>
      <c r="C784" s="46">
        <v>708</v>
      </c>
      <c r="D784" s="19" t="s">
        <v>1363</v>
      </c>
      <c r="Q784" s="47">
        <v>142</v>
      </c>
      <c r="R784" s="47">
        <v>71</v>
      </c>
      <c r="S784" s="19">
        <v>140</v>
      </c>
      <c r="T784" s="19" t="s">
        <v>10</v>
      </c>
      <c r="U784" s="47">
        <v>140</v>
      </c>
      <c r="V784" s="19">
        <v>98.59</v>
      </c>
      <c r="W784" s="19" t="s">
        <v>10</v>
      </c>
      <c r="X784" s="19"/>
      <c r="Y784" s="19" t="s">
        <v>1364</v>
      </c>
      <c r="Z784" s="19"/>
      <c r="AA784" s="58">
        <f t="shared" ref="AA784" si="168">Q784*70/100</f>
        <v>99.4</v>
      </c>
      <c r="AB784" s="47">
        <f>ROUNDUP(AA784,0)</f>
        <v>100</v>
      </c>
      <c r="AC784" s="47">
        <f>U784-AB784</f>
        <v>40</v>
      </c>
      <c r="AD784" s="47">
        <f>AC784*200</f>
        <v>8000</v>
      </c>
    </row>
    <row r="785" spans="1:30" ht="21.75" customHeight="1">
      <c r="A785" s="148"/>
      <c r="B785" s="548" t="s">
        <v>86</v>
      </c>
      <c r="C785" s="549"/>
      <c r="D785" s="549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189">
        <f>SUM(Q784)</f>
        <v>142</v>
      </c>
      <c r="R785" s="189">
        <f>SUM(R784)</f>
        <v>71</v>
      </c>
      <c r="S785" s="192">
        <f>SUM(S784)</f>
        <v>140</v>
      </c>
      <c r="T785" s="192"/>
      <c r="U785" s="189">
        <f>SUM(U784)</f>
        <v>140</v>
      </c>
      <c r="V785" s="190">
        <f>SUM(V784)</f>
        <v>98.59</v>
      </c>
      <c r="W785" s="190"/>
      <c r="X785" s="190"/>
      <c r="Y785" s="190"/>
      <c r="Z785" s="190"/>
      <c r="AA785" s="191">
        <f>SUM(AA784)</f>
        <v>99.4</v>
      </c>
      <c r="AB785" s="189">
        <f>SUM(AB784)</f>
        <v>100</v>
      </c>
      <c r="AC785" s="189">
        <f>SUM(AC784)</f>
        <v>40</v>
      </c>
      <c r="AD785" s="189">
        <f>SUM(AD784)</f>
        <v>8000</v>
      </c>
    </row>
    <row r="786" spans="1:30">
      <c r="A786" s="147">
        <v>36</v>
      </c>
      <c r="B786" s="551" t="s">
        <v>1615</v>
      </c>
      <c r="C786" s="552"/>
      <c r="D786" s="552"/>
      <c r="E786" s="552"/>
      <c r="F786" s="552"/>
      <c r="G786" s="552"/>
      <c r="H786" s="552"/>
      <c r="I786" s="552"/>
      <c r="J786" s="552"/>
      <c r="K786" s="552"/>
      <c r="L786" s="552"/>
      <c r="M786" s="552"/>
      <c r="N786" s="552"/>
      <c r="O786" s="552"/>
      <c r="P786" s="552"/>
      <c r="Q786" s="552"/>
      <c r="R786" s="552"/>
      <c r="S786" s="552"/>
      <c r="T786" s="552"/>
      <c r="U786" s="552"/>
      <c r="V786" s="552"/>
      <c r="W786" s="552"/>
      <c r="X786" s="552"/>
      <c r="Y786" s="552"/>
      <c r="Z786" s="552"/>
      <c r="AA786" s="552"/>
      <c r="AB786" s="552"/>
      <c r="AC786" s="552"/>
      <c r="AD786" s="552"/>
    </row>
    <row r="787" spans="1:30">
      <c r="A787" s="146"/>
      <c r="B787" s="55">
        <v>1</v>
      </c>
      <c r="C787" s="35">
        <v>709</v>
      </c>
      <c r="D787" s="14" t="s">
        <v>1143</v>
      </c>
      <c r="Q787" s="15">
        <v>464</v>
      </c>
      <c r="R787" s="15">
        <v>232</v>
      </c>
      <c r="S787" s="14">
        <v>344</v>
      </c>
      <c r="T787" s="14">
        <v>8</v>
      </c>
      <c r="U787" s="15">
        <v>336</v>
      </c>
      <c r="V787" s="14">
        <v>72.41</v>
      </c>
      <c r="W787" s="14" t="s">
        <v>10</v>
      </c>
      <c r="X787" s="14"/>
      <c r="Y787" s="14" t="s">
        <v>1152</v>
      </c>
      <c r="Z787" s="14"/>
      <c r="AA787" s="24">
        <f t="shared" ref="AA787:AA795" si="169">Q787*70/100</f>
        <v>324.8</v>
      </c>
      <c r="AB787" s="37">
        <f>ROUNDUP(AA787,0)</f>
        <v>325</v>
      </c>
      <c r="AC787" s="15">
        <f>U787-AB787</f>
        <v>11</v>
      </c>
      <c r="AD787" s="15">
        <f>AC787*200</f>
        <v>2200</v>
      </c>
    </row>
    <row r="788" spans="1:30">
      <c r="A788" s="147"/>
      <c r="B788" s="45">
        <v>2</v>
      </c>
      <c r="C788" s="30">
        <v>710</v>
      </c>
      <c r="D788" s="2" t="s">
        <v>1144</v>
      </c>
      <c r="Q788" s="5">
        <v>357</v>
      </c>
      <c r="R788" s="5">
        <v>178</v>
      </c>
      <c r="S788" s="2">
        <v>464</v>
      </c>
      <c r="T788" s="2">
        <v>10</v>
      </c>
      <c r="U788" s="5">
        <v>453</v>
      </c>
      <c r="V788" s="2">
        <v>126.89</v>
      </c>
      <c r="W788" s="2" t="s">
        <v>10</v>
      </c>
      <c r="X788" s="2"/>
      <c r="Y788" s="2" t="s">
        <v>1153</v>
      </c>
      <c r="Z788" s="2"/>
      <c r="AA788" s="17">
        <f t="shared" si="169"/>
        <v>249.9</v>
      </c>
      <c r="AB788" s="28">
        <f t="shared" ref="AB788:AB795" si="170">ROUNDUP(AA788,0)</f>
        <v>250</v>
      </c>
      <c r="AC788" s="5">
        <f t="shared" ref="AC788:AC795" si="171">U788-AB788</f>
        <v>203</v>
      </c>
      <c r="AD788" s="5">
        <f t="shared" ref="AD788:AD795" si="172">AC788*200</f>
        <v>40600</v>
      </c>
    </row>
    <row r="789" spans="1:30">
      <c r="A789" s="147"/>
      <c r="B789" s="45">
        <v>3</v>
      </c>
      <c r="C789" s="35">
        <v>711</v>
      </c>
      <c r="D789" s="2" t="s">
        <v>1145</v>
      </c>
      <c r="Q789" s="5">
        <v>201</v>
      </c>
      <c r="R789" s="5">
        <v>100</v>
      </c>
      <c r="S789" s="2">
        <v>238</v>
      </c>
      <c r="T789" s="2">
        <v>63</v>
      </c>
      <c r="U789" s="5">
        <v>148</v>
      </c>
      <c r="V789" s="1">
        <v>73.63</v>
      </c>
      <c r="W789" s="1" t="s">
        <v>10</v>
      </c>
      <c r="Y789" s="11" t="s">
        <v>13</v>
      </c>
      <c r="AA789" s="17">
        <f t="shared" si="169"/>
        <v>140.69999999999999</v>
      </c>
      <c r="AB789" s="28">
        <f t="shared" si="170"/>
        <v>141</v>
      </c>
      <c r="AC789" s="5">
        <f t="shared" si="171"/>
        <v>7</v>
      </c>
      <c r="AD789" s="5">
        <f t="shared" si="172"/>
        <v>1400</v>
      </c>
    </row>
    <row r="790" spans="1:30">
      <c r="A790" s="147"/>
      <c r="B790" s="45">
        <v>4</v>
      </c>
      <c r="C790" s="30">
        <v>712</v>
      </c>
      <c r="D790" s="2" t="s">
        <v>1146</v>
      </c>
      <c r="Q790" s="5">
        <v>168</v>
      </c>
      <c r="R790" s="5">
        <v>84</v>
      </c>
      <c r="S790" s="2">
        <v>657</v>
      </c>
      <c r="T790" s="2">
        <v>155</v>
      </c>
      <c r="U790" s="5">
        <v>160</v>
      </c>
      <c r="V790" s="1">
        <v>95.24</v>
      </c>
      <c r="W790" s="1" t="s">
        <v>10</v>
      </c>
      <c r="Y790" s="1" t="s">
        <v>1154</v>
      </c>
      <c r="AA790" s="17">
        <f t="shared" si="169"/>
        <v>117.6</v>
      </c>
      <c r="AB790" s="28">
        <f t="shared" si="170"/>
        <v>118</v>
      </c>
      <c r="AC790" s="5">
        <f t="shared" si="171"/>
        <v>42</v>
      </c>
      <c r="AD790" s="5">
        <f t="shared" si="172"/>
        <v>8400</v>
      </c>
    </row>
    <row r="791" spans="1:30">
      <c r="A791" s="147"/>
      <c r="B791" s="45">
        <v>5</v>
      </c>
      <c r="C791" s="35">
        <v>713</v>
      </c>
      <c r="D791" s="2" t="s">
        <v>1147</v>
      </c>
      <c r="Q791" s="5">
        <v>151</v>
      </c>
      <c r="R791" s="5">
        <v>75</v>
      </c>
      <c r="S791" s="2">
        <v>144</v>
      </c>
      <c r="T791" s="2">
        <v>12</v>
      </c>
      <c r="U791" s="5">
        <v>131</v>
      </c>
      <c r="V791" s="1">
        <v>86.75</v>
      </c>
      <c r="W791" s="1" t="s">
        <v>10</v>
      </c>
      <c r="Y791" s="11" t="s">
        <v>1155</v>
      </c>
      <c r="AA791" s="17">
        <f t="shared" si="169"/>
        <v>105.7</v>
      </c>
      <c r="AB791" s="28">
        <f t="shared" si="170"/>
        <v>106</v>
      </c>
      <c r="AC791" s="5">
        <f t="shared" si="171"/>
        <v>25</v>
      </c>
      <c r="AD791" s="5">
        <f t="shared" si="172"/>
        <v>5000</v>
      </c>
    </row>
    <row r="792" spans="1:30">
      <c r="A792" s="147"/>
      <c r="B792" s="45">
        <v>6</v>
      </c>
      <c r="C792" s="30">
        <v>714</v>
      </c>
      <c r="D792" s="2" t="s">
        <v>1148</v>
      </c>
      <c r="Q792" s="5">
        <v>1004</v>
      </c>
      <c r="R792" s="5">
        <v>502</v>
      </c>
      <c r="S792" s="2">
        <v>1662</v>
      </c>
      <c r="T792" s="2">
        <v>531</v>
      </c>
      <c r="U792" s="5">
        <v>921</v>
      </c>
      <c r="V792" s="1">
        <v>91.73</v>
      </c>
      <c r="W792" s="1" t="s">
        <v>10</v>
      </c>
      <c r="Y792" s="11" t="s">
        <v>1156</v>
      </c>
      <c r="AA792" s="17">
        <f t="shared" si="169"/>
        <v>702.8</v>
      </c>
      <c r="AB792" s="28">
        <f t="shared" si="170"/>
        <v>703</v>
      </c>
      <c r="AC792" s="5">
        <f t="shared" si="171"/>
        <v>218</v>
      </c>
      <c r="AD792" s="5">
        <f t="shared" si="172"/>
        <v>43600</v>
      </c>
    </row>
    <row r="793" spans="1:30">
      <c r="A793" s="147"/>
      <c r="B793" s="45">
        <v>7</v>
      </c>
      <c r="C793" s="35">
        <v>715</v>
      </c>
      <c r="D793" s="2" t="s">
        <v>1149</v>
      </c>
      <c r="Q793" s="5">
        <v>260</v>
      </c>
      <c r="R793" s="5">
        <v>130</v>
      </c>
      <c r="S793" s="2">
        <v>227</v>
      </c>
      <c r="T793" s="2">
        <v>6</v>
      </c>
      <c r="U793" s="5">
        <v>221</v>
      </c>
      <c r="V793" s="1">
        <v>85</v>
      </c>
      <c r="W793" s="1" t="s">
        <v>10</v>
      </c>
      <c r="Y793" s="11" t="s">
        <v>1157</v>
      </c>
      <c r="AA793" s="17">
        <f t="shared" si="169"/>
        <v>182</v>
      </c>
      <c r="AB793" s="28">
        <f t="shared" si="170"/>
        <v>182</v>
      </c>
      <c r="AC793" s="5">
        <f t="shared" si="171"/>
        <v>39</v>
      </c>
      <c r="AD793" s="5">
        <f t="shared" si="172"/>
        <v>7800</v>
      </c>
    </row>
    <row r="794" spans="1:30">
      <c r="A794" s="147"/>
      <c r="B794" s="45">
        <v>8</v>
      </c>
      <c r="C794" s="30">
        <v>716</v>
      </c>
      <c r="D794" s="2" t="s">
        <v>1150</v>
      </c>
      <c r="Q794" s="5">
        <v>215</v>
      </c>
      <c r="R794" s="5">
        <v>107</v>
      </c>
      <c r="S794" s="2">
        <v>436</v>
      </c>
      <c r="T794" s="2">
        <v>102</v>
      </c>
      <c r="U794" s="5">
        <v>162</v>
      </c>
      <c r="V794" s="1">
        <v>75.349999999999994</v>
      </c>
      <c r="W794" s="1" t="s">
        <v>10</v>
      </c>
      <c r="Y794" s="11" t="s">
        <v>1158</v>
      </c>
      <c r="AA794" s="17">
        <f t="shared" si="169"/>
        <v>150.5</v>
      </c>
      <c r="AB794" s="28">
        <f t="shared" si="170"/>
        <v>151</v>
      </c>
      <c r="AC794" s="5">
        <f t="shared" si="171"/>
        <v>11</v>
      </c>
      <c r="AD794" s="5">
        <f t="shared" si="172"/>
        <v>2200</v>
      </c>
    </row>
    <row r="795" spans="1:30">
      <c r="A795" s="147"/>
      <c r="B795" s="45">
        <v>9</v>
      </c>
      <c r="C795" s="35">
        <v>717</v>
      </c>
      <c r="D795" s="6" t="s">
        <v>1151</v>
      </c>
      <c r="Q795" s="21">
        <v>199</v>
      </c>
      <c r="R795" s="21">
        <v>99</v>
      </c>
      <c r="S795" s="6">
        <v>146</v>
      </c>
      <c r="T795" s="6" t="s">
        <v>10</v>
      </c>
      <c r="U795" s="21">
        <v>146</v>
      </c>
      <c r="V795" s="1">
        <v>73.37</v>
      </c>
      <c r="W795" s="1" t="s">
        <v>10</v>
      </c>
      <c r="Y795" s="11" t="s">
        <v>13</v>
      </c>
      <c r="AA795" s="20">
        <f t="shared" si="169"/>
        <v>139.30000000000001</v>
      </c>
      <c r="AB795" s="32">
        <f t="shared" si="170"/>
        <v>140</v>
      </c>
      <c r="AC795" s="21">
        <f t="shared" si="171"/>
        <v>6</v>
      </c>
      <c r="AD795" s="21">
        <f t="shared" si="172"/>
        <v>1200</v>
      </c>
    </row>
    <row r="796" spans="1:30">
      <c r="A796" s="148"/>
      <c r="B796" s="559" t="s">
        <v>86</v>
      </c>
      <c r="C796" s="559"/>
      <c r="D796" s="555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194">
        <f t="shared" ref="Q796:V796" si="173">SUM(Q787:Q795)</f>
        <v>3019</v>
      </c>
      <c r="R796" s="194">
        <f t="shared" si="173"/>
        <v>1507</v>
      </c>
      <c r="S796" s="195">
        <f t="shared" si="173"/>
        <v>4318</v>
      </c>
      <c r="T796" s="195">
        <f t="shared" si="173"/>
        <v>887</v>
      </c>
      <c r="U796" s="194">
        <f t="shared" si="173"/>
        <v>2678</v>
      </c>
      <c r="V796" s="195">
        <f t="shared" si="173"/>
        <v>780.37</v>
      </c>
      <c r="W796" s="195"/>
      <c r="X796" s="195"/>
      <c r="Y796" s="195"/>
      <c r="Z796" s="195"/>
      <c r="AA796" s="197">
        <f>SUM(AA787:AA795)</f>
        <v>2113.3000000000002</v>
      </c>
      <c r="AB796" s="194">
        <f>SUM(AB787:AB795)</f>
        <v>2116</v>
      </c>
      <c r="AC796" s="194">
        <f>SUM(AC787:AC795)</f>
        <v>562</v>
      </c>
      <c r="AD796" s="194">
        <f>SUM(AD787:AD795)</f>
        <v>112400</v>
      </c>
    </row>
    <row r="797" spans="1:30">
      <c r="A797" s="148">
        <v>37</v>
      </c>
      <c r="B797" s="550" t="s">
        <v>1620</v>
      </c>
      <c r="C797" s="550"/>
      <c r="D797" s="550"/>
      <c r="E797" s="550"/>
      <c r="F797" s="550"/>
      <c r="G797" s="550"/>
      <c r="H797" s="550"/>
      <c r="I797" s="550"/>
      <c r="J797" s="550"/>
      <c r="K797" s="550"/>
      <c r="L797" s="550"/>
      <c r="M797" s="550"/>
      <c r="N797" s="550"/>
      <c r="O797" s="550"/>
      <c r="P797" s="550"/>
      <c r="Q797" s="550"/>
      <c r="R797" s="550"/>
      <c r="S797" s="550"/>
      <c r="T797" s="550"/>
      <c r="U797" s="550"/>
      <c r="V797" s="550"/>
      <c r="W797" s="550"/>
      <c r="X797" s="550"/>
      <c r="Y797" s="550"/>
      <c r="Z797" s="550"/>
      <c r="AA797" s="550"/>
      <c r="AB797" s="550"/>
      <c r="AC797" s="550"/>
      <c r="AD797" s="551"/>
    </row>
    <row r="798" spans="1:30">
      <c r="A798" s="147"/>
      <c r="B798" s="55">
        <v>1</v>
      </c>
      <c r="C798" s="35">
        <v>718</v>
      </c>
      <c r="D798" s="14" t="s">
        <v>1159</v>
      </c>
      <c r="Q798" s="15">
        <v>238</v>
      </c>
      <c r="R798" s="15">
        <v>119</v>
      </c>
      <c r="S798" s="14">
        <v>189</v>
      </c>
      <c r="T798" s="14">
        <v>5</v>
      </c>
      <c r="U798" s="15">
        <v>182</v>
      </c>
      <c r="V798" s="14">
        <v>76.47</v>
      </c>
      <c r="W798" s="14" t="s">
        <v>10</v>
      </c>
      <c r="X798" s="14"/>
      <c r="Y798" s="14" t="s">
        <v>1164</v>
      </c>
      <c r="Z798" s="14"/>
      <c r="AA798" s="24">
        <f t="shared" ref="AA798:AA802" si="174">Q798*70/100</f>
        <v>166.6</v>
      </c>
      <c r="AB798" s="22">
        <f>ROUNDUP(AA798,0)</f>
        <v>167</v>
      </c>
      <c r="AC798" s="15">
        <f>U798-AB798</f>
        <v>15</v>
      </c>
      <c r="AD798" s="15">
        <f>AC798*200</f>
        <v>3000</v>
      </c>
    </row>
    <row r="799" spans="1:30">
      <c r="A799" s="147"/>
      <c r="B799" s="45">
        <v>2</v>
      </c>
      <c r="C799" s="30">
        <v>719</v>
      </c>
      <c r="D799" s="2" t="s">
        <v>1160</v>
      </c>
      <c r="Q799" s="5">
        <v>267</v>
      </c>
      <c r="R799" s="5">
        <v>133</v>
      </c>
      <c r="S799" s="2">
        <v>197</v>
      </c>
      <c r="T799" s="2" t="s">
        <v>10</v>
      </c>
      <c r="U799" s="5">
        <v>197</v>
      </c>
      <c r="V799" s="1">
        <v>73.78</v>
      </c>
      <c r="W799" s="1" t="s">
        <v>10</v>
      </c>
      <c r="Y799" s="1" t="s">
        <v>1165</v>
      </c>
      <c r="AA799" s="17">
        <f t="shared" si="174"/>
        <v>186.9</v>
      </c>
      <c r="AB799" s="4">
        <f t="shared" ref="AB799:AB802" si="175">ROUNDUP(AA799,0)</f>
        <v>187</v>
      </c>
      <c r="AC799" s="5">
        <f t="shared" ref="AC799:AC802" si="176">U799-AB799</f>
        <v>10</v>
      </c>
      <c r="AD799" s="5">
        <f t="shared" ref="AD799:AD802" si="177">AC799*200</f>
        <v>2000</v>
      </c>
    </row>
    <row r="800" spans="1:30">
      <c r="A800" s="147"/>
      <c r="B800" s="45">
        <v>3</v>
      </c>
      <c r="C800" s="35">
        <v>720</v>
      </c>
      <c r="D800" s="2" t="s">
        <v>1161</v>
      </c>
      <c r="Q800" s="5">
        <v>125</v>
      </c>
      <c r="R800" s="5">
        <v>62</v>
      </c>
      <c r="S800" s="2">
        <v>112</v>
      </c>
      <c r="T800" s="2" t="s">
        <v>10</v>
      </c>
      <c r="U800" s="5">
        <v>112</v>
      </c>
      <c r="V800" s="1">
        <v>89.6</v>
      </c>
      <c r="W800" s="1" t="s">
        <v>10</v>
      </c>
      <c r="Y800" s="1" t="s">
        <v>1166</v>
      </c>
      <c r="AA800" s="17">
        <f t="shared" si="174"/>
        <v>87.5</v>
      </c>
      <c r="AB800" s="4">
        <f t="shared" si="175"/>
        <v>88</v>
      </c>
      <c r="AC800" s="5">
        <f t="shared" si="176"/>
        <v>24</v>
      </c>
      <c r="AD800" s="5">
        <f t="shared" si="177"/>
        <v>4800</v>
      </c>
    </row>
    <row r="801" spans="1:30">
      <c r="A801" s="147"/>
      <c r="B801" s="45">
        <v>4</v>
      </c>
      <c r="C801" s="30">
        <v>721</v>
      </c>
      <c r="D801" s="2" t="s">
        <v>1162</v>
      </c>
      <c r="Q801" s="5">
        <v>655</v>
      </c>
      <c r="R801" s="5">
        <v>327</v>
      </c>
      <c r="S801" s="2">
        <v>1170</v>
      </c>
      <c r="T801" s="2">
        <v>335</v>
      </c>
      <c r="U801" s="5">
        <v>492</v>
      </c>
      <c r="V801" s="1">
        <v>75.11</v>
      </c>
      <c r="W801" s="1" t="s">
        <v>10</v>
      </c>
      <c r="Y801" s="1" t="s">
        <v>13</v>
      </c>
      <c r="AA801" s="17">
        <f t="shared" si="174"/>
        <v>458.5</v>
      </c>
      <c r="AB801" s="4">
        <f t="shared" si="175"/>
        <v>459</v>
      </c>
      <c r="AC801" s="5">
        <f t="shared" si="176"/>
        <v>33</v>
      </c>
      <c r="AD801" s="5">
        <f t="shared" si="177"/>
        <v>6600</v>
      </c>
    </row>
    <row r="802" spans="1:30">
      <c r="A802" s="147"/>
      <c r="B802" s="45">
        <v>5</v>
      </c>
      <c r="C802" s="35">
        <v>722</v>
      </c>
      <c r="D802" s="6" t="s">
        <v>1163</v>
      </c>
      <c r="Q802" s="21">
        <v>434</v>
      </c>
      <c r="R802" s="21">
        <v>217</v>
      </c>
      <c r="S802" s="6">
        <v>399</v>
      </c>
      <c r="T802" s="6">
        <v>26</v>
      </c>
      <c r="U802" s="21">
        <v>373</v>
      </c>
      <c r="V802" s="1">
        <v>85.94</v>
      </c>
      <c r="W802" s="1" t="s">
        <v>10</v>
      </c>
      <c r="Y802" s="1" t="s">
        <v>1167</v>
      </c>
      <c r="AA802" s="20">
        <f t="shared" si="174"/>
        <v>303.8</v>
      </c>
      <c r="AB802" s="34">
        <f t="shared" si="175"/>
        <v>304</v>
      </c>
      <c r="AC802" s="21">
        <f t="shared" si="176"/>
        <v>69</v>
      </c>
      <c r="AD802" s="21">
        <f t="shared" si="177"/>
        <v>13800</v>
      </c>
    </row>
    <row r="803" spans="1:30">
      <c r="A803" s="147"/>
      <c r="B803" s="555" t="s">
        <v>86</v>
      </c>
      <c r="C803" s="556"/>
      <c r="D803" s="55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194">
        <f t="shared" ref="Q803:V803" si="178">SUM(Q798:Q802)</f>
        <v>1719</v>
      </c>
      <c r="R803" s="194">
        <f t="shared" si="178"/>
        <v>858</v>
      </c>
      <c r="S803" s="195">
        <f t="shared" si="178"/>
        <v>2067</v>
      </c>
      <c r="T803" s="195">
        <f t="shared" si="178"/>
        <v>366</v>
      </c>
      <c r="U803" s="194">
        <f t="shared" si="178"/>
        <v>1356</v>
      </c>
      <c r="V803" s="195">
        <f t="shared" si="178"/>
        <v>400.9</v>
      </c>
      <c r="W803" s="195"/>
      <c r="X803" s="195"/>
      <c r="Y803" s="195"/>
      <c r="Z803" s="195"/>
      <c r="AA803" s="197">
        <f>SUM(AA798:AA802)</f>
        <v>1203.3</v>
      </c>
      <c r="AB803" s="194">
        <f>SUM(AB798:AB802)</f>
        <v>1205</v>
      </c>
      <c r="AC803" s="194">
        <f>SUM(AC798:AC802)</f>
        <v>151</v>
      </c>
      <c r="AD803" s="194">
        <f>SUM(AD798:AD802)</f>
        <v>30200</v>
      </c>
    </row>
    <row r="804" spans="1:30">
      <c r="A804" s="99">
        <v>38</v>
      </c>
      <c r="B804" s="550" t="s">
        <v>1624</v>
      </c>
      <c r="C804" s="550"/>
      <c r="D804" s="550"/>
      <c r="E804" s="550"/>
      <c r="F804" s="550"/>
      <c r="G804" s="550"/>
      <c r="H804" s="550"/>
      <c r="I804" s="550"/>
      <c r="J804" s="550"/>
      <c r="K804" s="550"/>
      <c r="L804" s="550"/>
      <c r="M804" s="550"/>
      <c r="N804" s="550"/>
      <c r="O804" s="550"/>
      <c r="P804" s="550"/>
      <c r="Q804" s="550"/>
      <c r="R804" s="550"/>
      <c r="S804" s="550"/>
      <c r="T804" s="550"/>
      <c r="U804" s="550"/>
      <c r="V804" s="550"/>
      <c r="W804" s="550"/>
      <c r="X804" s="550"/>
      <c r="Y804" s="550"/>
      <c r="Z804" s="550"/>
      <c r="AA804" s="550"/>
      <c r="AB804" s="550"/>
      <c r="AC804" s="550"/>
      <c r="AD804" s="551"/>
    </row>
    <row r="805" spans="1:30">
      <c r="A805" s="146"/>
      <c r="B805" s="55">
        <v>1</v>
      </c>
      <c r="C805" s="35">
        <v>723</v>
      </c>
      <c r="D805" s="14" t="s">
        <v>1169</v>
      </c>
      <c r="Q805" s="15">
        <v>1015</v>
      </c>
      <c r="R805" s="15">
        <v>507</v>
      </c>
      <c r="S805" s="14">
        <v>929</v>
      </c>
      <c r="T805" s="14">
        <v>78</v>
      </c>
      <c r="U805" s="15">
        <v>846</v>
      </c>
      <c r="V805" s="14">
        <v>83.35</v>
      </c>
      <c r="W805" s="14" t="s">
        <v>10</v>
      </c>
      <c r="X805" s="14"/>
      <c r="Y805" s="14" t="s">
        <v>1184</v>
      </c>
      <c r="Z805" s="14"/>
      <c r="AA805" s="24">
        <f t="shared" ref="AA805:AA819" si="179">Q805*70/100</f>
        <v>710.5</v>
      </c>
      <c r="AB805" s="22">
        <f>ROUNDUP(AA805,0)</f>
        <v>711</v>
      </c>
      <c r="AC805" s="15">
        <f>U805-AB805</f>
        <v>135</v>
      </c>
      <c r="AD805" s="15">
        <f>AC805*200</f>
        <v>27000</v>
      </c>
    </row>
    <row r="806" spans="1:30">
      <c r="A806" s="147"/>
      <c r="B806" s="45">
        <v>2</v>
      </c>
      <c r="C806" s="30">
        <v>724</v>
      </c>
      <c r="D806" s="2" t="s">
        <v>1170</v>
      </c>
      <c r="Q806" s="5">
        <v>728</v>
      </c>
      <c r="R806" s="5">
        <v>364</v>
      </c>
      <c r="S806" s="2">
        <v>1460</v>
      </c>
      <c r="T806" s="2">
        <v>418</v>
      </c>
      <c r="U806" s="5">
        <v>883</v>
      </c>
      <c r="V806" s="2">
        <v>121.29</v>
      </c>
      <c r="W806" s="2" t="s">
        <v>10</v>
      </c>
      <c r="X806" s="2"/>
      <c r="Y806" s="2" t="s">
        <v>1185</v>
      </c>
      <c r="Z806" s="2"/>
      <c r="AA806" s="17">
        <f t="shared" si="179"/>
        <v>509.6</v>
      </c>
      <c r="AB806" s="4">
        <f t="shared" ref="AB806:AB819" si="180">ROUNDUP(AA806,0)</f>
        <v>510</v>
      </c>
      <c r="AC806" s="5">
        <f t="shared" ref="AC806:AC819" si="181">U806-AB806</f>
        <v>373</v>
      </c>
      <c r="AD806" s="5">
        <f t="shared" ref="AD806:AD819" si="182">AC806*200</f>
        <v>74600</v>
      </c>
    </row>
    <row r="807" spans="1:30">
      <c r="A807" s="147"/>
      <c r="B807" s="45">
        <v>3</v>
      </c>
      <c r="C807" s="35">
        <v>725</v>
      </c>
      <c r="D807" s="2" t="s">
        <v>1171</v>
      </c>
      <c r="Q807" s="5">
        <v>379</v>
      </c>
      <c r="R807" s="5">
        <v>189</v>
      </c>
      <c r="S807" s="2">
        <v>910</v>
      </c>
      <c r="T807" s="2">
        <v>251</v>
      </c>
      <c r="U807" s="5">
        <v>369</v>
      </c>
      <c r="V807" s="2">
        <v>97.36</v>
      </c>
      <c r="W807" s="2" t="s">
        <v>10</v>
      </c>
      <c r="X807" s="2"/>
      <c r="Y807" s="2" t="s">
        <v>13</v>
      </c>
      <c r="Z807" s="2"/>
      <c r="AA807" s="17">
        <f t="shared" si="179"/>
        <v>265.3</v>
      </c>
      <c r="AB807" s="4">
        <f t="shared" si="180"/>
        <v>266</v>
      </c>
      <c r="AC807" s="5">
        <f t="shared" si="181"/>
        <v>103</v>
      </c>
      <c r="AD807" s="5">
        <f t="shared" si="182"/>
        <v>20600</v>
      </c>
    </row>
    <row r="808" spans="1:30">
      <c r="A808" s="147"/>
      <c r="B808" s="45">
        <v>4</v>
      </c>
      <c r="C808" s="30">
        <v>726</v>
      </c>
      <c r="D808" s="2" t="s">
        <v>1172</v>
      </c>
      <c r="Q808" s="5">
        <v>132</v>
      </c>
      <c r="R808" s="5">
        <v>66</v>
      </c>
      <c r="S808" s="2">
        <v>118</v>
      </c>
      <c r="T808" s="2">
        <v>19</v>
      </c>
      <c r="U808" s="5">
        <v>97</v>
      </c>
      <c r="V808" s="2">
        <v>73.48</v>
      </c>
      <c r="W808" s="2" t="s">
        <v>10</v>
      </c>
      <c r="X808" s="2"/>
      <c r="Y808" s="2" t="s">
        <v>1186</v>
      </c>
      <c r="Z808" s="2"/>
      <c r="AA808" s="17">
        <f t="shared" si="179"/>
        <v>92.4</v>
      </c>
      <c r="AB808" s="4">
        <f t="shared" si="180"/>
        <v>93</v>
      </c>
      <c r="AC808" s="5">
        <f t="shared" si="181"/>
        <v>4</v>
      </c>
      <c r="AD808" s="5">
        <f t="shared" si="182"/>
        <v>800</v>
      </c>
    </row>
    <row r="809" spans="1:30">
      <c r="A809" s="147"/>
      <c r="B809" s="45">
        <v>5</v>
      </c>
      <c r="C809" s="35">
        <v>727</v>
      </c>
      <c r="D809" s="2" t="s">
        <v>1173</v>
      </c>
      <c r="Q809" s="5">
        <v>107</v>
      </c>
      <c r="R809" s="5">
        <v>53</v>
      </c>
      <c r="S809" s="2">
        <v>114</v>
      </c>
      <c r="T809" s="2">
        <v>22</v>
      </c>
      <c r="U809" s="5">
        <v>89</v>
      </c>
      <c r="V809" s="1">
        <v>83.18</v>
      </c>
      <c r="W809" s="1" t="s">
        <v>10</v>
      </c>
      <c r="Y809" s="1" t="s">
        <v>13</v>
      </c>
      <c r="AA809" s="17">
        <f t="shared" si="179"/>
        <v>74.900000000000006</v>
      </c>
      <c r="AB809" s="4">
        <f t="shared" si="180"/>
        <v>75</v>
      </c>
      <c r="AC809" s="5">
        <f t="shared" si="181"/>
        <v>14</v>
      </c>
      <c r="AD809" s="5">
        <f t="shared" si="182"/>
        <v>2800</v>
      </c>
    </row>
    <row r="810" spans="1:30">
      <c r="A810" s="147"/>
      <c r="B810" s="45">
        <v>6</v>
      </c>
      <c r="C810" s="30">
        <v>728</v>
      </c>
      <c r="D810" s="2" t="s">
        <v>1174</v>
      </c>
      <c r="Q810" s="5">
        <v>178</v>
      </c>
      <c r="R810" s="5">
        <v>89</v>
      </c>
      <c r="S810" s="2">
        <v>193</v>
      </c>
      <c r="T810" s="2">
        <v>20</v>
      </c>
      <c r="U810" s="5">
        <v>173</v>
      </c>
      <c r="V810" s="1">
        <v>97.19</v>
      </c>
      <c r="W810" s="1" t="s">
        <v>10</v>
      </c>
      <c r="Y810" s="1" t="s">
        <v>13</v>
      </c>
      <c r="AA810" s="17">
        <f t="shared" si="179"/>
        <v>124.6</v>
      </c>
      <c r="AB810" s="4">
        <f t="shared" si="180"/>
        <v>125</v>
      </c>
      <c r="AC810" s="5">
        <f t="shared" si="181"/>
        <v>48</v>
      </c>
      <c r="AD810" s="5">
        <f t="shared" si="182"/>
        <v>9600</v>
      </c>
    </row>
    <row r="811" spans="1:30">
      <c r="A811" s="147"/>
      <c r="B811" s="45">
        <v>7</v>
      </c>
      <c r="C811" s="35">
        <v>729</v>
      </c>
      <c r="D811" s="2" t="s">
        <v>1175</v>
      </c>
      <c r="Q811" s="5">
        <v>334</v>
      </c>
      <c r="R811" s="5">
        <v>167</v>
      </c>
      <c r="S811" s="2">
        <v>434</v>
      </c>
      <c r="T811" s="2">
        <v>97</v>
      </c>
      <c r="U811" s="5">
        <v>239</v>
      </c>
      <c r="V811" s="1">
        <v>71.56</v>
      </c>
      <c r="W811" s="1" t="s">
        <v>10</v>
      </c>
      <c r="Y811" s="1" t="s">
        <v>1187</v>
      </c>
      <c r="AA811" s="17">
        <f t="shared" si="179"/>
        <v>233.8</v>
      </c>
      <c r="AB811" s="4">
        <f t="shared" si="180"/>
        <v>234</v>
      </c>
      <c r="AC811" s="5">
        <f t="shared" si="181"/>
        <v>5</v>
      </c>
      <c r="AD811" s="5">
        <f t="shared" si="182"/>
        <v>1000</v>
      </c>
    </row>
    <row r="812" spans="1:30" s="66" customFormat="1" ht="42">
      <c r="A812" s="149"/>
      <c r="B812" s="64">
        <v>8</v>
      </c>
      <c r="C812" s="65">
        <v>730</v>
      </c>
      <c r="D812" s="63" t="s">
        <v>1176</v>
      </c>
      <c r="Q812" s="67">
        <v>637</v>
      </c>
      <c r="R812" s="67">
        <v>318</v>
      </c>
      <c r="S812" s="62">
        <v>818</v>
      </c>
      <c r="T812" s="62">
        <v>125</v>
      </c>
      <c r="U812" s="67">
        <v>620</v>
      </c>
      <c r="V812" s="66">
        <v>97.33</v>
      </c>
      <c r="W812" s="66" t="s">
        <v>10</v>
      </c>
      <c r="Y812" s="66" t="s">
        <v>13</v>
      </c>
      <c r="AA812" s="68">
        <f t="shared" si="179"/>
        <v>445.9</v>
      </c>
      <c r="AB812" s="69">
        <f t="shared" si="180"/>
        <v>446</v>
      </c>
      <c r="AC812" s="67">
        <f t="shared" si="181"/>
        <v>174</v>
      </c>
      <c r="AD812" s="67">
        <f t="shared" si="182"/>
        <v>34800</v>
      </c>
    </row>
    <row r="813" spans="1:30">
      <c r="A813" s="147"/>
      <c r="B813" s="45">
        <v>9</v>
      </c>
      <c r="C813" s="35">
        <v>731</v>
      </c>
      <c r="D813" s="2" t="s">
        <v>1177</v>
      </c>
      <c r="Q813" s="5">
        <v>700</v>
      </c>
      <c r="R813" s="5">
        <v>350</v>
      </c>
      <c r="S813" s="2">
        <v>753</v>
      </c>
      <c r="T813" s="2">
        <v>146</v>
      </c>
      <c r="U813" s="5">
        <v>496</v>
      </c>
      <c r="V813" s="1">
        <v>70.86</v>
      </c>
      <c r="W813" s="1" t="s">
        <v>10</v>
      </c>
      <c r="Y813" s="11" t="s">
        <v>1188</v>
      </c>
      <c r="AA813" s="17">
        <f t="shared" si="179"/>
        <v>490</v>
      </c>
      <c r="AB813" s="4">
        <f t="shared" si="180"/>
        <v>490</v>
      </c>
      <c r="AC813" s="5">
        <f t="shared" si="181"/>
        <v>6</v>
      </c>
      <c r="AD813" s="5">
        <f t="shared" si="182"/>
        <v>1200</v>
      </c>
    </row>
    <row r="814" spans="1:30">
      <c r="A814" s="147"/>
      <c r="B814" s="45">
        <v>10</v>
      </c>
      <c r="C814" s="30">
        <v>732</v>
      </c>
      <c r="D814" s="2" t="s">
        <v>1178</v>
      </c>
      <c r="Q814" s="5">
        <v>103</v>
      </c>
      <c r="R814" s="5">
        <v>51</v>
      </c>
      <c r="S814" s="2">
        <v>97</v>
      </c>
      <c r="T814" s="2">
        <v>7</v>
      </c>
      <c r="U814" s="5">
        <v>90</v>
      </c>
      <c r="V814" s="1">
        <v>87.38</v>
      </c>
      <c r="W814" s="1" t="s">
        <v>10</v>
      </c>
      <c r="Y814" s="11" t="s">
        <v>1189</v>
      </c>
      <c r="AA814" s="17">
        <f t="shared" si="179"/>
        <v>72.099999999999994</v>
      </c>
      <c r="AB814" s="4">
        <f t="shared" si="180"/>
        <v>73</v>
      </c>
      <c r="AC814" s="5">
        <f t="shared" si="181"/>
        <v>17</v>
      </c>
      <c r="AD814" s="5">
        <f t="shared" si="182"/>
        <v>3400</v>
      </c>
    </row>
    <row r="815" spans="1:30">
      <c r="A815" s="147"/>
      <c r="B815" s="45">
        <v>11</v>
      </c>
      <c r="C815" s="35">
        <v>733</v>
      </c>
      <c r="D815" s="2" t="s">
        <v>1179</v>
      </c>
      <c r="Q815" s="5">
        <v>125</v>
      </c>
      <c r="R815" s="5">
        <v>62</v>
      </c>
      <c r="S815" s="2">
        <v>103</v>
      </c>
      <c r="T815" s="2" t="s">
        <v>10</v>
      </c>
      <c r="U815" s="5">
        <v>103</v>
      </c>
      <c r="V815" s="1">
        <v>82.4</v>
      </c>
      <c r="W815" s="1" t="s">
        <v>10</v>
      </c>
      <c r="Y815" s="11" t="s">
        <v>13</v>
      </c>
      <c r="AA815" s="17">
        <f t="shared" si="179"/>
        <v>87.5</v>
      </c>
      <c r="AB815" s="4">
        <f t="shared" si="180"/>
        <v>88</v>
      </c>
      <c r="AC815" s="5">
        <f t="shared" si="181"/>
        <v>15</v>
      </c>
      <c r="AD815" s="5">
        <f t="shared" si="182"/>
        <v>3000</v>
      </c>
    </row>
    <row r="816" spans="1:30">
      <c r="A816" s="147"/>
      <c r="B816" s="45">
        <v>12</v>
      </c>
      <c r="C816" s="30">
        <v>734</v>
      </c>
      <c r="D816" s="2" t="s">
        <v>1180</v>
      </c>
      <c r="Q816" s="5">
        <v>554</v>
      </c>
      <c r="R816" s="5">
        <v>277</v>
      </c>
      <c r="S816" s="2">
        <v>469</v>
      </c>
      <c r="T816" s="2">
        <v>2</v>
      </c>
      <c r="U816" s="5">
        <v>467</v>
      </c>
      <c r="V816" s="1">
        <v>84.3</v>
      </c>
      <c r="W816" s="1" t="s">
        <v>10</v>
      </c>
      <c r="Y816" s="11" t="s">
        <v>13</v>
      </c>
      <c r="AA816" s="17">
        <f t="shared" si="179"/>
        <v>387.8</v>
      </c>
      <c r="AB816" s="4">
        <f t="shared" si="180"/>
        <v>388</v>
      </c>
      <c r="AC816" s="5">
        <f t="shared" si="181"/>
        <v>79</v>
      </c>
      <c r="AD816" s="5">
        <f t="shared" si="182"/>
        <v>15800</v>
      </c>
    </row>
    <row r="817" spans="1:30">
      <c r="A817" s="147"/>
      <c r="B817" s="45">
        <v>13</v>
      </c>
      <c r="C817" s="35">
        <v>735</v>
      </c>
      <c r="D817" s="2" t="s">
        <v>1181</v>
      </c>
      <c r="Q817" s="5">
        <v>379</v>
      </c>
      <c r="R817" s="5">
        <v>189</v>
      </c>
      <c r="S817" s="2">
        <v>601</v>
      </c>
      <c r="T817" s="2">
        <v>98</v>
      </c>
      <c r="U817" s="5">
        <v>503</v>
      </c>
      <c r="V817" s="1">
        <v>132.72</v>
      </c>
      <c r="W817" s="1" t="s">
        <v>10</v>
      </c>
      <c r="Y817" s="11" t="s">
        <v>1189</v>
      </c>
      <c r="AA817" s="17">
        <f t="shared" si="179"/>
        <v>265.3</v>
      </c>
      <c r="AB817" s="4">
        <f t="shared" si="180"/>
        <v>266</v>
      </c>
      <c r="AC817" s="5">
        <f t="shared" si="181"/>
        <v>237</v>
      </c>
      <c r="AD817" s="5">
        <f t="shared" si="182"/>
        <v>47400</v>
      </c>
    </row>
    <row r="818" spans="1:30">
      <c r="A818" s="147"/>
      <c r="B818" s="45">
        <v>14</v>
      </c>
      <c r="C818" s="30">
        <v>736</v>
      </c>
      <c r="D818" s="2" t="s">
        <v>1182</v>
      </c>
      <c r="Q818" s="5">
        <v>996</v>
      </c>
      <c r="R818" s="5">
        <v>498</v>
      </c>
      <c r="S818" s="2">
        <v>882</v>
      </c>
      <c r="T818" s="2">
        <v>16</v>
      </c>
      <c r="U818" s="5">
        <v>866</v>
      </c>
      <c r="V818" s="1">
        <v>86.95</v>
      </c>
      <c r="W818" s="1" t="s">
        <v>10</v>
      </c>
      <c r="Y818" s="11" t="s">
        <v>13</v>
      </c>
      <c r="AA818" s="17">
        <f t="shared" si="179"/>
        <v>697.2</v>
      </c>
      <c r="AB818" s="4">
        <f t="shared" si="180"/>
        <v>698</v>
      </c>
      <c r="AC818" s="5">
        <f t="shared" si="181"/>
        <v>168</v>
      </c>
      <c r="AD818" s="5">
        <f t="shared" si="182"/>
        <v>33600</v>
      </c>
    </row>
    <row r="819" spans="1:30">
      <c r="A819" s="147"/>
      <c r="B819" s="45">
        <v>15</v>
      </c>
      <c r="C819" s="35">
        <v>737</v>
      </c>
      <c r="D819" s="6" t="s">
        <v>1183</v>
      </c>
      <c r="Q819" s="21">
        <v>5211</v>
      </c>
      <c r="R819" s="21">
        <v>2605</v>
      </c>
      <c r="S819" s="6">
        <v>5477</v>
      </c>
      <c r="T819" s="6">
        <v>703</v>
      </c>
      <c r="U819" s="21">
        <v>3727</v>
      </c>
      <c r="V819" s="1">
        <v>71.52</v>
      </c>
      <c r="W819" s="1" t="s">
        <v>10</v>
      </c>
      <c r="Y819" s="11" t="s">
        <v>1190</v>
      </c>
      <c r="AA819" s="20">
        <f t="shared" si="179"/>
        <v>3647.7</v>
      </c>
      <c r="AB819" s="34">
        <f t="shared" si="180"/>
        <v>3648</v>
      </c>
      <c r="AC819" s="21">
        <f t="shared" si="181"/>
        <v>79</v>
      </c>
      <c r="AD819" s="21">
        <f t="shared" si="182"/>
        <v>15800</v>
      </c>
    </row>
    <row r="820" spans="1:30">
      <c r="A820" s="148"/>
      <c r="B820" s="560" t="s">
        <v>86</v>
      </c>
      <c r="C820" s="560"/>
      <c r="D820" s="548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189">
        <f t="shared" ref="Q820:V820" si="183">SUM(Q805:Q819)</f>
        <v>11578</v>
      </c>
      <c r="R820" s="189">
        <f t="shared" si="183"/>
        <v>5785</v>
      </c>
      <c r="S820" s="190">
        <f t="shared" si="183"/>
        <v>13358</v>
      </c>
      <c r="T820" s="190">
        <f t="shared" si="183"/>
        <v>2002</v>
      </c>
      <c r="U820" s="189">
        <f t="shared" si="183"/>
        <v>9568</v>
      </c>
      <c r="V820" s="190">
        <f t="shared" si="183"/>
        <v>1340.8700000000001</v>
      </c>
      <c r="W820" s="190"/>
      <c r="X820" s="190"/>
      <c r="Y820" s="190"/>
      <c r="Z820" s="190"/>
      <c r="AA820" s="191">
        <f>SUM(AA805:AA819)</f>
        <v>8104.6</v>
      </c>
      <c r="AB820" s="189">
        <f>SUM(AB805:AB819)</f>
        <v>8111</v>
      </c>
      <c r="AC820" s="189">
        <f>SUM(AC805:AC819)</f>
        <v>1457</v>
      </c>
      <c r="AD820" s="189">
        <f>SUM(AD805:AD819)</f>
        <v>291400</v>
      </c>
    </row>
    <row r="821" spans="1:30">
      <c r="A821" s="99">
        <v>39</v>
      </c>
      <c r="B821" s="550" t="s">
        <v>1632</v>
      </c>
      <c r="C821" s="550"/>
      <c r="D821" s="550"/>
      <c r="E821" s="550"/>
      <c r="F821" s="550"/>
      <c r="G821" s="550"/>
      <c r="H821" s="550"/>
      <c r="I821" s="550"/>
      <c r="J821" s="550"/>
      <c r="K821" s="550"/>
      <c r="L821" s="550"/>
      <c r="M821" s="550"/>
      <c r="N821" s="550"/>
      <c r="O821" s="550"/>
      <c r="P821" s="550"/>
      <c r="Q821" s="550"/>
      <c r="R821" s="550"/>
      <c r="S821" s="550"/>
      <c r="T821" s="550"/>
      <c r="U821" s="550"/>
      <c r="V821" s="550"/>
      <c r="W821" s="550"/>
      <c r="X821" s="550"/>
      <c r="Y821" s="550"/>
      <c r="Z821" s="550"/>
      <c r="AA821" s="550"/>
      <c r="AB821" s="550"/>
      <c r="AC821" s="550"/>
      <c r="AD821" s="551"/>
    </row>
    <row r="822" spans="1:30">
      <c r="A822" s="147"/>
      <c r="B822" s="55">
        <v>1</v>
      </c>
      <c r="C822" s="35">
        <v>738</v>
      </c>
      <c r="D822" s="14" t="s">
        <v>1191</v>
      </c>
      <c r="Q822" s="15">
        <v>204</v>
      </c>
      <c r="R822" s="15">
        <v>102</v>
      </c>
      <c r="S822" s="14">
        <v>170</v>
      </c>
      <c r="T822" s="14" t="s">
        <v>10</v>
      </c>
      <c r="U822" s="15">
        <v>170</v>
      </c>
      <c r="V822" s="14">
        <v>83.33</v>
      </c>
      <c r="W822" s="14" t="s">
        <v>10</v>
      </c>
      <c r="X822" s="14"/>
      <c r="Y822" s="14" t="s">
        <v>1196</v>
      </c>
      <c r="Z822" s="14"/>
      <c r="AA822" s="24">
        <f t="shared" ref="AA822:AA825" si="184">Q822*70/100</f>
        <v>142.80000000000001</v>
      </c>
      <c r="AB822" s="22">
        <f>ROUNDUP(AA822,0)</f>
        <v>143</v>
      </c>
      <c r="AC822" s="15">
        <f>U822-AB822</f>
        <v>27</v>
      </c>
      <c r="AD822" s="15">
        <f>AC822*200</f>
        <v>5400</v>
      </c>
    </row>
    <row r="823" spans="1:30">
      <c r="A823" s="147"/>
      <c r="B823" s="45">
        <v>2</v>
      </c>
      <c r="C823" s="30">
        <v>739</v>
      </c>
      <c r="D823" s="2" t="s">
        <v>1192</v>
      </c>
      <c r="Q823" s="5">
        <v>122</v>
      </c>
      <c r="R823" s="5">
        <v>61</v>
      </c>
      <c r="S823" s="2">
        <v>109</v>
      </c>
      <c r="T823" s="2">
        <v>8</v>
      </c>
      <c r="U823" s="5">
        <v>100</v>
      </c>
      <c r="V823" s="2">
        <v>81.97</v>
      </c>
      <c r="W823" s="2" t="s">
        <v>10</v>
      </c>
      <c r="X823" s="2"/>
      <c r="Y823" s="10" t="s">
        <v>13</v>
      </c>
      <c r="Z823" s="2"/>
      <c r="AA823" s="17">
        <f t="shared" si="184"/>
        <v>85.4</v>
      </c>
      <c r="AB823" s="4">
        <f t="shared" ref="AB823:AB825" si="185">ROUNDUP(AA823,0)</f>
        <v>86</v>
      </c>
      <c r="AC823" s="5">
        <f t="shared" ref="AC823:AC825" si="186">U823-AB823</f>
        <v>14</v>
      </c>
      <c r="AD823" s="5">
        <f t="shared" ref="AD823:AD825" si="187">AC823*200</f>
        <v>2800</v>
      </c>
    </row>
    <row r="824" spans="1:30">
      <c r="A824" s="147"/>
      <c r="B824" s="45">
        <v>3</v>
      </c>
      <c r="C824" s="35">
        <v>740</v>
      </c>
      <c r="D824" s="2" t="s">
        <v>1193</v>
      </c>
      <c r="Q824" s="5">
        <v>532</v>
      </c>
      <c r="R824" s="5">
        <v>266</v>
      </c>
      <c r="S824" s="2">
        <v>417</v>
      </c>
      <c r="T824" s="2">
        <v>1</v>
      </c>
      <c r="U824" s="5">
        <v>416</v>
      </c>
      <c r="V824" s="2">
        <v>78.2</v>
      </c>
      <c r="W824" s="2" t="s">
        <v>10</v>
      </c>
      <c r="X824" s="2"/>
      <c r="Y824" s="10" t="s">
        <v>1197</v>
      </c>
      <c r="Z824" s="2"/>
      <c r="AA824" s="17">
        <f t="shared" si="184"/>
        <v>372.4</v>
      </c>
      <c r="AB824" s="4">
        <f t="shared" si="185"/>
        <v>373</v>
      </c>
      <c r="AC824" s="5">
        <f t="shared" si="186"/>
        <v>43</v>
      </c>
      <c r="AD824" s="5">
        <f t="shared" si="187"/>
        <v>8600</v>
      </c>
    </row>
    <row r="825" spans="1:30">
      <c r="A825" s="147"/>
      <c r="B825" s="54">
        <v>4</v>
      </c>
      <c r="C825" s="30">
        <v>741</v>
      </c>
      <c r="D825" s="6" t="s">
        <v>1194</v>
      </c>
      <c r="Q825" s="21">
        <v>129</v>
      </c>
      <c r="R825" s="21">
        <v>64</v>
      </c>
      <c r="S825" s="6">
        <v>191</v>
      </c>
      <c r="T825" s="6">
        <v>52</v>
      </c>
      <c r="U825" s="21">
        <v>119</v>
      </c>
      <c r="V825" s="6">
        <v>92.25</v>
      </c>
      <c r="W825" s="6" t="s">
        <v>10</v>
      </c>
      <c r="X825" s="6"/>
      <c r="Y825" s="39" t="s">
        <v>13</v>
      </c>
      <c r="Z825" s="6"/>
      <c r="AA825" s="20">
        <f t="shared" si="184"/>
        <v>90.3</v>
      </c>
      <c r="AB825" s="34">
        <f t="shared" si="185"/>
        <v>91</v>
      </c>
      <c r="AC825" s="21">
        <f t="shared" si="186"/>
        <v>28</v>
      </c>
      <c r="AD825" s="21">
        <f t="shared" si="187"/>
        <v>5600</v>
      </c>
    </row>
    <row r="826" spans="1:30">
      <c r="A826" s="148"/>
      <c r="B826" s="548" t="s">
        <v>86</v>
      </c>
      <c r="C826" s="549"/>
      <c r="D826" s="549"/>
      <c r="E826" s="44"/>
      <c r="F826" s="44"/>
      <c r="G826" s="44"/>
      <c r="H826" s="44"/>
      <c r="I826" s="44"/>
      <c r="J826" s="44"/>
      <c r="K826" s="44"/>
      <c r="L826" s="44"/>
      <c r="M826" s="44"/>
      <c r="N826" s="44"/>
      <c r="O826" s="44"/>
      <c r="P826" s="44"/>
      <c r="Q826" s="189">
        <f t="shared" ref="Q826:V826" si="188">SUM(Q822:Q825)</f>
        <v>987</v>
      </c>
      <c r="R826" s="189">
        <f t="shared" si="188"/>
        <v>493</v>
      </c>
      <c r="S826" s="190">
        <f t="shared" si="188"/>
        <v>887</v>
      </c>
      <c r="T826" s="190">
        <f t="shared" si="188"/>
        <v>61</v>
      </c>
      <c r="U826" s="189">
        <f t="shared" si="188"/>
        <v>805</v>
      </c>
      <c r="V826" s="190">
        <f t="shared" si="188"/>
        <v>335.75</v>
      </c>
      <c r="W826" s="190"/>
      <c r="X826" s="190"/>
      <c r="Y826" s="190"/>
      <c r="Z826" s="190"/>
      <c r="AA826" s="191">
        <f>SUM(AA822:AA825)</f>
        <v>690.9</v>
      </c>
      <c r="AB826" s="189">
        <f>SUM(AB822:AB825)</f>
        <v>693</v>
      </c>
      <c r="AC826" s="189">
        <f>SUM(AC822:AC825)</f>
        <v>112</v>
      </c>
      <c r="AD826" s="189">
        <f>SUM(AD822:AD825)</f>
        <v>22400</v>
      </c>
    </row>
    <row r="827" spans="1:30">
      <c r="A827" s="99">
        <v>40</v>
      </c>
      <c r="B827" s="551" t="s">
        <v>1640</v>
      </c>
      <c r="C827" s="552"/>
      <c r="D827" s="552"/>
      <c r="E827" s="552"/>
      <c r="F827" s="552"/>
      <c r="G827" s="552"/>
      <c r="H827" s="552"/>
      <c r="I827" s="552"/>
      <c r="J827" s="552"/>
      <c r="K827" s="552"/>
      <c r="L827" s="552"/>
      <c r="M827" s="552"/>
      <c r="N827" s="552"/>
      <c r="O827" s="552"/>
      <c r="P827" s="552"/>
      <c r="Q827" s="552"/>
      <c r="R827" s="552"/>
      <c r="S827" s="552"/>
      <c r="T827" s="552"/>
      <c r="U827" s="552"/>
      <c r="V827" s="552"/>
      <c r="W827" s="552"/>
      <c r="X827" s="552"/>
      <c r="Y827" s="552"/>
      <c r="Z827" s="552"/>
      <c r="AA827" s="552"/>
      <c r="AB827" s="552"/>
      <c r="AC827" s="552"/>
      <c r="AD827" s="552"/>
    </row>
    <row r="828" spans="1:30">
      <c r="A828" s="147"/>
      <c r="B828" s="207">
        <v>1</v>
      </c>
      <c r="C828" s="53">
        <v>742</v>
      </c>
      <c r="D828" s="14" t="s">
        <v>1388</v>
      </c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15">
        <v>263</v>
      </c>
      <c r="R828" s="15">
        <v>131</v>
      </c>
      <c r="S828" s="14">
        <v>636</v>
      </c>
      <c r="T828" s="14">
        <v>113</v>
      </c>
      <c r="U828" s="15">
        <v>212</v>
      </c>
      <c r="V828" s="14">
        <v>80.61</v>
      </c>
      <c r="W828" s="14" t="s">
        <v>10</v>
      </c>
      <c r="X828" s="14"/>
      <c r="Y828" s="14" t="s">
        <v>13</v>
      </c>
      <c r="Z828" s="14"/>
      <c r="AA828" s="24">
        <f t="shared" ref="AA828:AA830" si="189">Q828*70/100</f>
        <v>184.1</v>
      </c>
      <c r="AB828" s="43">
        <f>ROUNDUP(AA828,0)</f>
        <v>185</v>
      </c>
      <c r="AC828" s="15">
        <f>U828-AB828</f>
        <v>27</v>
      </c>
      <c r="AD828" s="15">
        <f>AC828*200</f>
        <v>5400</v>
      </c>
    </row>
    <row r="829" spans="1:30">
      <c r="A829" s="147"/>
      <c r="B829" s="42">
        <v>2</v>
      </c>
      <c r="C829" s="41">
        <v>743</v>
      </c>
      <c r="D829" s="2" t="s">
        <v>1389</v>
      </c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5">
        <v>194</v>
      </c>
      <c r="R829" s="5">
        <v>97</v>
      </c>
      <c r="S829" s="2">
        <v>191</v>
      </c>
      <c r="T829" s="2">
        <v>4</v>
      </c>
      <c r="U829" s="5">
        <v>187</v>
      </c>
      <c r="V829" s="2">
        <v>96.39</v>
      </c>
      <c r="W829" s="2" t="s">
        <v>10</v>
      </c>
      <c r="X829" s="2"/>
      <c r="Y829" s="2" t="s">
        <v>1391</v>
      </c>
      <c r="Z829" s="2"/>
      <c r="AA829" s="17">
        <f t="shared" si="189"/>
        <v>135.80000000000001</v>
      </c>
      <c r="AB829" s="31">
        <f t="shared" ref="AB829:AB830" si="190">ROUNDUP(AA829,0)</f>
        <v>136</v>
      </c>
      <c r="AC829" s="5">
        <f t="shared" ref="AC829:AC830" si="191">U829-AB829</f>
        <v>51</v>
      </c>
      <c r="AD829" s="5">
        <f t="shared" ref="AD829:AD830" si="192">AC829*200</f>
        <v>10200</v>
      </c>
    </row>
    <row r="830" spans="1:30">
      <c r="A830" s="147"/>
      <c r="B830" s="42">
        <v>3</v>
      </c>
      <c r="C830" s="41">
        <v>744</v>
      </c>
      <c r="D830" s="2" t="s">
        <v>1390</v>
      </c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5">
        <v>239</v>
      </c>
      <c r="R830" s="5">
        <v>119</v>
      </c>
      <c r="S830" s="2">
        <v>192</v>
      </c>
      <c r="T830" s="2">
        <v>3</v>
      </c>
      <c r="U830" s="5">
        <v>189</v>
      </c>
      <c r="V830" s="2">
        <v>79.08</v>
      </c>
      <c r="W830" s="2" t="s">
        <v>10</v>
      </c>
      <c r="X830" s="2"/>
      <c r="Y830" s="2" t="s">
        <v>1392</v>
      </c>
      <c r="Z830" s="2"/>
      <c r="AA830" s="17">
        <f t="shared" si="189"/>
        <v>167.3</v>
      </c>
      <c r="AB830" s="31">
        <f t="shared" si="190"/>
        <v>168</v>
      </c>
      <c r="AC830" s="5">
        <f t="shared" si="191"/>
        <v>21</v>
      </c>
      <c r="AD830" s="5">
        <f t="shared" si="192"/>
        <v>4200</v>
      </c>
    </row>
    <row r="831" spans="1:30">
      <c r="A831" s="147"/>
      <c r="B831" s="559" t="s">
        <v>86</v>
      </c>
      <c r="C831" s="559"/>
      <c r="D831" s="559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94">
        <f t="shared" ref="Q831:V831" si="193">SUM(Q828:Q830)</f>
        <v>696</v>
      </c>
      <c r="R831" s="194">
        <f t="shared" si="193"/>
        <v>347</v>
      </c>
      <c r="S831" s="199">
        <f t="shared" si="193"/>
        <v>1019</v>
      </c>
      <c r="T831" s="199">
        <f t="shared" si="193"/>
        <v>120</v>
      </c>
      <c r="U831" s="194">
        <f t="shared" si="193"/>
        <v>588</v>
      </c>
      <c r="V831" s="199">
        <f t="shared" si="193"/>
        <v>256.08</v>
      </c>
      <c r="W831" s="195"/>
      <c r="X831" s="195"/>
      <c r="Y831" s="195"/>
      <c r="Z831" s="195"/>
      <c r="AA831" s="197">
        <f>SUM(AA828:AA830)</f>
        <v>487.2</v>
      </c>
      <c r="AB831" s="194">
        <f>SUM(AB828:AB830)</f>
        <v>489</v>
      </c>
      <c r="AC831" s="194">
        <f>SUM(AC828:AC830)</f>
        <v>99</v>
      </c>
      <c r="AD831" s="194">
        <f>SUM(AD828:AD830)</f>
        <v>19800</v>
      </c>
    </row>
    <row r="832" spans="1:30">
      <c r="A832" s="146">
        <v>41</v>
      </c>
      <c r="B832" s="551" t="s">
        <v>1644</v>
      </c>
      <c r="C832" s="552"/>
      <c r="D832" s="552"/>
      <c r="E832" s="552"/>
      <c r="F832" s="552"/>
      <c r="G832" s="552"/>
      <c r="H832" s="552"/>
      <c r="I832" s="552"/>
      <c r="J832" s="552"/>
      <c r="K832" s="552"/>
      <c r="L832" s="552"/>
      <c r="M832" s="552"/>
      <c r="N832" s="552"/>
      <c r="O832" s="552"/>
      <c r="P832" s="552"/>
      <c r="Q832" s="552"/>
      <c r="R832" s="552"/>
      <c r="S832" s="552"/>
      <c r="T832" s="552"/>
      <c r="U832" s="552"/>
      <c r="V832" s="552"/>
      <c r="W832" s="552"/>
      <c r="X832" s="552"/>
      <c r="Y832" s="552"/>
      <c r="Z832" s="552"/>
      <c r="AA832" s="552"/>
      <c r="AB832" s="552"/>
      <c r="AC832" s="552"/>
      <c r="AD832" s="552"/>
    </row>
    <row r="833" spans="1:30">
      <c r="A833" s="146"/>
      <c r="B833" s="55">
        <v>1</v>
      </c>
      <c r="C833" s="35">
        <v>745</v>
      </c>
      <c r="D833" s="14" t="s">
        <v>1199</v>
      </c>
      <c r="Q833" s="15">
        <v>229</v>
      </c>
      <c r="R833" s="15">
        <v>114</v>
      </c>
      <c r="S833" s="14">
        <v>299</v>
      </c>
      <c r="T833" s="14">
        <v>76</v>
      </c>
      <c r="U833" s="15">
        <v>208</v>
      </c>
      <c r="V833" s="14">
        <v>90.83</v>
      </c>
      <c r="W833" s="14" t="s">
        <v>10</v>
      </c>
      <c r="X833" s="14"/>
      <c r="Y833" s="14" t="s">
        <v>1206</v>
      </c>
      <c r="Z833" s="14"/>
      <c r="AA833" s="24">
        <f t="shared" ref="AA833:AA839" si="194">Q833*70/100</f>
        <v>160.30000000000001</v>
      </c>
      <c r="AB833" s="22">
        <f>ROUNDUP(AA833,0)</f>
        <v>161</v>
      </c>
      <c r="AC833" s="15">
        <f>U833-AB833</f>
        <v>47</v>
      </c>
      <c r="AD833" s="15">
        <f>AC833*200</f>
        <v>9400</v>
      </c>
    </row>
    <row r="834" spans="1:30">
      <c r="A834" s="147"/>
      <c r="B834" s="45">
        <v>2</v>
      </c>
      <c r="C834" s="30">
        <v>746</v>
      </c>
      <c r="D834" s="2" t="s">
        <v>1200</v>
      </c>
      <c r="Q834" s="5">
        <v>387</v>
      </c>
      <c r="R834" s="5">
        <v>193</v>
      </c>
      <c r="S834" s="2">
        <v>503</v>
      </c>
      <c r="T834" s="2">
        <v>86</v>
      </c>
      <c r="U834" s="5">
        <v>274</v>
      </c>
      <c r="V834" s="2">
        <v>70.8</v>
      </c>
      <c r="W834" s="2" t="s">
        <v>10</v>
      </c>
      <c r="X834" s="2"/>
      <c r="Y834" s="2" t="s">
        <v>1207</v>
      </c>
      <c r="Z834" s="2"/>
      <c r="AA834" s="17">
        <f t="shared" si="194"/>
        <v>270.89999999999998</v>
      </c>
      <c r="AB834" s="4">
        <f t="shared" ref="AB834:AB839" si="195">ROUNDUP(AA834,0)</f>
        <v>271</v>
      </c>
      <c r="AC834" s="5">
        <f t="shared" ref="AC834:AC839" si="196">U834-AB834</f>
        <v>3</v>
      </c>
      <c r="AD834" s="5">
        <f t="shared" ref="AD834:AD839" si="197">AC834*200</f>
        <v>600</v>
      </c>
    </row>
    <row r="835" spans="1:30">
      <c r="A835" s="147"/>
      <c r="B835" s="45">
        <v>3</v>
      </c>
      <c r="C835" s="35">
        <v>747</v>
      </c>
      <c r="D835" s="2" t="s">
        <v>1201</v>
      </c>
      <c r="Q835" s="5">
        <v>414</v>
      </c>
      <c r="R835" s="5">
        <v>207</v>
      </c>
      <c r="S835" s="2">
        <v>824</v>
      </c>
      <c r="T835" s="2">
        <v>249</v>
      </c>
      <c r="U835" s="5">
        <v>304</v>
      </c>
      <c r="V835" s="2">
        <v>73.430000000000007</v>
      </c>
      <c r="W835" s="2" t="s">
        <v>10</v>
      </c>
      <c r="X835" s="2"/>
      <c r="Y835" s="2" t="s">
        <v>13</v>
      </c>
      <c r="Z835" s="2"/>
      <c r="AA835" s="17">
        <f t="shared" si="194"/>
        <v>289.8</v>
      </c>
      <c r="AB835" s="4">
        <f t="shared" si="195"/>
        <v>290</v>
      </c>
      <c r="AC835" s="5">
        <f t="shared" si="196"/>
        <v>14</v>
      </c>
      <c r="AD835" s="5">
        <f t="shared" si="197"/>
        <v>2800</v>
      </c>
    </row>
    <row r="836" spans="1:30">
      <c r="A836" s="147"/>
      <c r="B836" s="45">
        <v>4</v>
      </c>
      <c r="C836" s="30">
        <v>748</v>
      </c>
      <c r="D836" s="2" t="s">
        <v>1202</v>
      </c>
      <c r="Q836" s="5">
        <v>184</v>
      </c>
      <c r="R836" s="5">
        <v>92</v>
      </c>
      <c r="S836" s="2">
        <v>213</v>
      </c>
      <c r="T836" s="2">
        <v>49</v>
      </c>
      <c r="U836" s="5">
        <v>156</v>
      </c>
      <c r="V836" s="2">
        <v>84.78</v>
      </c>
      <c r="W836" s="2" t="s">
        <v>10</v>
      </c>
      <c r="X836" s="2"/>
      <c r="Y836" s="2" t="s">
        <v>1208</v>
      </c>
      <c r="Z836" s="2"/>
      <c r="AA836" s="17">
        <f t="shared" si="194"/>
        <v>128.80000000000001</v>
      </c>
      <c r="AB836" s="4">
        <f t="shared" si="195"/>
        <v>129</v>
      </c>
      <c r="AC836" s="5">
        <f t="shared" si="196"/>
        <v>27</v>
      </c>
      <c r="AD836" s="5">
        <f t="shared" si="197"/>
        <v>5400</v>
      </c>
    </row>
    <row r="837" spans="1:30">
      <c r="A837" s="147"/>
      <c r="B837" s="45">
        <v>5</v>
      </c>
      <c r="C837" s="35">
        <v>749</v>
      </c>
      <c r="D837" s="2" t="s">
        <v>1203</v>
      </c>
      <c r="Q837" s="5">
        <v>169</v>
      </c>
      <c r="R837" s="5">
        <v>84</v>
      </c>
      <c r="S837" s="2">
        <v>216</v>
      </c>
      <c r="T837" s="2">
        <v>47</v>
      </c>
      <c r="U837" s="5">
        <v>162</v>
      </c>
      <c r="V837" s="2">
        <v>95.86</v>
      </c>
      <c r="W837" s="2" t="s">
        <v>10</v>
      </c>
      <c r="X837" s="2"/>
      <c r="Y837" s="2" t="s">
        <v>13</v>
      </c>
      <c r="Z837" s="2"/>
      <c r="AA837" s="17">
        <f t="shared" si="194"/>
        <v>118.3</v>
      </c>
      <c r="AB837" s="4">
        <f t="shared" si="195"/>
        <v>119</v>
      </c>
      <c r="AC837" s="5">
        <f t="shared" si="196"/>
        <v>43</v>
      </c>
      <c r="AD837" s="5">
        <f t="shared" si="197"/>
        <v>8600</v>
      </c>
    </row>
    <row r="838" spans="1:30">
      <c r="A838" s="147"/>
      <c r="B838" s="45">
        <v>6</v>
      </c>
      <c r="C838" s="30">
        <v>750</v>
      </c>
      <c r="D838" s="2" t="s">
        <v>1204</v>
      </c>
      <c r="Q838" s="5">
        <v>173</v>
      </c>
      <c r="R838" s="5">
        <v>86</v>
      </c>
      <c r="S838" s="2">
        <v>356</v>
      </c>
      <c r="T838" s="2">
        <v>79</v>
      </c>
      <c r="U838" s="5">
        <v>168</v>
      </c>
      <c r="V838" s="2">
        <v>97.11</v>
      </c>
      <c r="W838" s="2" t="s">
        <v>10</v>
      </c>
      <c r="X838" s="2"/>
      <c r="Y838" s="2" t="s">
        <v>1209</v>
      </c>
      <c r="Z838" s="2"/>
      <c r="AA838" s="17">
        <f t="shared" si="194"/>
        <v>121.1</v>
      </c>
      <c r="AB838" s="4">
        <f t="shared" si="195"/>
        <v>122</v>
      </c>
      <c r="AC838" s="5">
        <f t="shared" si="196"/>
        <v>46</v>
      </c>
      <c r="AD838" s="5">
        <f t="shared" si="197"/>
        <v>9200</v>
      </c>
    </row>
    <row r="839" spans="1:30">
      <c r="A839" s="147"/>
      <c r="B839" s="45">
        <v>7</v>
      </c>
      <c r="C839" s="35">
        <v>751</v>
      </c>
      <c r="D839" s="2" t="s">
        <v>1205</v>
      </c>
      <c r="Q839" s="5">
        <v>362</v>
      </c>
      <c r="R839" s="5">
        <v>181</v>
      </c>
      <c r="S839" s="2">
        <v>541</v>
      </c>
      <c r="T839" s="2">
        <v>140</v>
      </c>
      <c r="U839" s="5">
        <v>340</v>
      </c>
      <c r="V839" s="2">
        <v>93.92</v>
      </c>
      <c r="W839" s="2" t="s">
        <v>10</v>
      </c>
      <c r="X839" s="2"/>
      <c r="Y839" s="2" t="s">
        <v>1210</v>
      </c>
      <c r="Z839" s="2"/>
      <c r="AA839" s="17">
        <f t="shared" si="194"/>
        <v>253.4</v>
      </c>
      <c r="AB839" s="4">
        <f t="shared" si="195"/>
        <v>254</v>
      </c>
      <c r="AC839" s="5">
        <f t="shared" si="196"/>
        <v>86</v>
      </c>
      <c r="AD839" s="5">
        <f t="shared" si="197"/>
        <v>17200</v>
      </c>
    </row>
    <row r="840" spans="1:30">
      <c r="A840" s="148"/>
      <c r="B840" s="559" t="s">
        <v>86</v>
      </c>
      <c r="C840" s="559"/>
      <c r="D840" s="555"/>
      <c r="Q840" s="194">
        <f t="shared" ref="Q840:V840" si="198">SUM(Q833:Q839)</f>
        <v>1918</v>
      </c>
      <c r="R840" s="194">
        <f t="shared" si="198"/>
        <v>957</v>
      </c>
      <c r="S840" s="195">
        <f t="shared" si="198"/>
        <v>2952</v>
      </c>
      <c r="T840" s="195">
        <f t="shared" si="198"/>
        <v>726</v>
      </c>
      <c r="U840" s="194">
        <f t="shared" si="198"/>
        <v>1612</v>
      </c>
      <c r="V840" s="195">
        <f t="shared" si="198"/>
        <v>606.73</v>
      </c>
      <c r="W840" s="195"/>
      <c r="X840" s="195"/>
      <c r="Y840" s="195"/>
      <c r="Z840" s="195"/>
      <c r="AA840" s="197">
        <f>SUM(AA833:AA839)</f>
        <v>1342.6</v>
      </c>
      <c r="AB840" s="194">
        <f>SUM(AB833:AB839)</f>
        <v>1346</v>
      </c>
      <c r="AC840" s="194">
        <f>SUM(AC833:AC839)</f>
        <v>266</v>
      </c>
      <c r="AD840" s="194">
        <f>SUM(AD833:AD839)</f>
        <v>53200</v>
      </c>
    </row>
    <row r="841" spans="1:30">
      <c r="A841" s="148">
        <v>42</v>
      </c>
      <c r="B841" s="551" t="s">
        <v>1655</v>
      </c>
      <c r="C841" s="552"/>
      <c r="D841" s="552"/>
      <c r="E841" s="552"/>
      <c r="F841" s="552"/>
      <c r="G841" s="552"/>
      <c r="H841" s="552"/>
      <c r="I841" s="552"/>
      <c r="J841" s="552"/>
      <c r="K841" s="552"/>
      <c r="L841" s="552"/>
      <c r="M841" s="552"/>
      <c r="N841" s="552"/>
      <c r="O841" s="552"/>
      <c r="P841" s="552"/>
      <c r="Q841" s="552"/>
      <c r="R841" s="552"/>
      <c r="S841" s="552"/>
      <c r="T841" s="552"/>
      <c r="U841" s="552"/>
      <c r="V841" s="552"/>
      <c r="W841" s="552"/>
      <c r="X841" s="552"/>
      <c r="Y841" s="552"/>
      <c r="Z841" s="552"/>
      <c r="AA841" s="552"/>
      <c r="AB841" s="552"/>
      <c r="AC841" s="552"/>
      <c r="AD841" s="552"/>
    </row>
    <row r="842" spans="1:30">
      <c r="A842" s="147"/>
      <c r="B842" s="55">
        <v>1</v>
      </c>
      <c r="C842" s="35">
        <v>752</v>
      </c>
      <c r="D842" s="14" t="s">
        <v>1212</v>
      </c>
      <c r="Q842" s="15">
        <v>265</v>
      </c>
      <c r="R842" s="15">
        <v>132</v>
      </c>
      <c r="S842" s="14">
        <v>379</v>
      </c>
      <c r="T842" s="14">
        <v>98</v>
      </c>
      <c r="U842" s="15">
        <v>208</v>
      </c>
      <c r="V842" s="14">
        <v>78.489999999999995</v>
      </c>
      <c r="W842" s="14" t="s">
        <v>10</v>
      </c>
      <c r="X842" s="14"/>
      <c r="Y842" s="14" t="s">
        <v>1213</v>
      </c>
      <c r="Z842" s="14"/>
      <c r="AA842" s="24">
        <f t="shared" ref="AA842" si="199">Q842*70/100</f>
        <v>185.5</v>
      </c>
      <c r="AB842" s="43">
        <f>ROUNDUP(AA842,0)</f>
        <v>186</v>
      </c>
      <c r="AC842" s="15">
        <f>U842-AB842</f>
        <v>22</v>
      </c>
      <c r="AD842" s="15">
        <f>AC842*200</f>
        <v>4400</v>
      </c>
    </row>
    <row r="843" spans="1:30">
      <c r="A843" s="147"/>
      <c r="B843" s="555" t="s">
        <v>86</v>
      </c>
      <c r="C843" s="556"/>
      <c r="D843" s="556"/>
      <c r="E843" s="23"/>
      <c r="F843" s="23"/>
      <c r="G843" s="23"/>
      <c r="H843" s="23"/>
      <c r="I843" s="23"/>
      <c r="J843" s="23"/>
      <c r="K843" s="23"/>
      <c r="L843" s="23"/>
      <c r="M843" s="23"/>
      <c r="N843" s="23"/>
      <c r="O843" s="23"/>
      <c r="P843" s="23"/>
      <c r="Q843" s="194">
        <f t="shared" ref="Q843:V843" si="200">SUM(Q842)</f>
        <v>265</v>
      </c>
      <c r="R843" s="194">
        <f t="shared" si="200"/>
        <v>132</v>
      </c>
      <c r="S843" s="195">
        <f t="shared" si="200"/>
        <v>379</v>
      </c>
      <c r="T843" s="195">
        <f t="shared" si="200"/>
        <v>98</v>
      </c>
      <c r="U843" s="194">
        <f t="shared" si="200"/>
        <v>208</v>
      </c>
      <c r="V843" s="195">
        <f t="shared" si="200"/>
        <v>78.489999999999995</v>
      </c>
      <c r="W843" s="195"/>
      <c r="X843" s="195"/>
      <c r="Y843" s="195"/>
      <c r="Z843" s="195"/>
      <c r="AA843" s="197">
        <f>SUM(AA842)</f>
        <v>185.5</v>
      </c>
      <c r="AB843" s="194">
        <f>SUM(AB842)</f>
        <v>186</v>
      </c>
      <c r="AC843" s="194">
        <f>SUM(AC842)</f>
        <v>22</v>
      </c>
      <c r="AD843" s="194">
        <f>SUM(AD842)</f>
        <v>4400</v>
      </c>
    </row>
    <row r="844" spans="1:30">
      <c r="A844" s="146">
        <v>43</v>
      </c>
      <c r="B844" s="551" t="s">
        <v>1659</v>
      </c>
      <c r="C844" s="552"/>
      <c r="D844" s="552"/>
      <c r="E844" s="552"/>
      <c r="F844" s="552"/>
      <c r="G844" s="552"/>
      <c r="H844" s="552"/>
      <c r="I844" s="552"/>
      <c r="J844" s="552"/>
      <c r="K844" s="552"/>
      <c r="L844" s="552"/>
      <c r="M844" s="552"/>
      <c r="N844" s="552"/>
      <c r="O844" s="552"/>
      <c r="P844" s="552"/>
      <c r="Q844" s="552"/>
      <c r="R844" s="552"/>
      <c r="S844" s="552"/>
      <c r="T844" s="552"/>
      <c r="U844" s="552"/>
      <c r="V844" s="552"/>
      <c r="W844" s="552"/>
      <c r="X844" s="552"/>
      <c r="Y844" s="552"/>
      <c r="Z844" s="552"/>
      <c r="AA844" s="552"/>
      <c r="AB844" s="552"/>
      <c r="AC844" s="552"/>
      <c r="AD844" s="552"/>
    </row>
    <row r="845" spans="1:30">
      <c r="A845" s="146"/>
      <c r="B845" s="55">
        <v>1</v>
      </c>
      <c r="C845" s="35">
        <v>753</v>
      </c>
      <c r="D845" s="14" t="s">
        <v>1215</v>
      </c>
      <c r="Q845" s="15">
        <v>282</v>
      </c>
      <c r="R845" s="15">
        <v>141</v>
      </c>
      <c r="S845" s="14">
        <v>200</v>
      </c>
      <c r="T845" s="14" t="s">
        <v>10</v>
      </c>
      <c r="U845" s="15">
        <v>200</v>
      </c>
      <c r="V845" s="14">
        <v>70.92</v>
      </c>
      <c r="W845" s="14" t="s">
        <v>10</v>
      </c>
      <c r="X845" s="14"/>
      <c r="Y845" s="14" t="s">
        <v>1218</v>
      </c>
      <c r="Z845" s="14"/>
      <c r="AA845" s="24">
        <f t="shared" ref="AA845:AA847" si="201">Q845*70/100</f>
        <v>197.4</v>
      </c>
      <c r="AB845" s="37">
        <f>ROUNDUP(AA845,0)</f>
        <v>198</v>
      </c>
      <c r="AC845" s="15">
        <f>U845-AB845</f>
        <v>2</v>
      </c>
      <c r="AD845" s="15">
        <f>AC845*200</f>
        <v>400</v>
      </c>
    </row>
    <row r="846" spans="1:30">
      <c r="A846" s="147"/>
      <c r="B846" s="45">
        <v>2</v>
      </c>
      <c r="C846" s="30">
        <v>754</v>
      </c>
      <c r="D846" s="2" t="s">
        <v>1216</v>
      </c>
      <c r="Q846" s="5">
        <v>288</v>
      </c>
      <c r="R846" s="5">
        <v>144</v>
      </c>
      <c r="S846" s="2">
        <v>206</v>
      </c>
      <c r="T846" s="2" t="s">
        <v>10</v>
      </c>
      <c r="U846" s="5">
        <v>206</v>
      </c>
      <c r="V846" s="2">
        <v>71.53</v>
      </c>
      <c r="W846" s="2" t="s">
        <v>10</v>
      </c>
      <c r="X846" s="2"/>
      <c r="Y846" s="2" t="s">
        <v>1219</v>
      </c>
      <c r="Z846" s="2"/>
      <c r="AA846" s="17">
        <f t="shared" si="201"/>
        <v>201.6</v>
      </c>
      <c r="AB846" s="28">
        <f t="shared" ref="AB846:AB847" si="202">ROUNDUP(AA846,0)</f>
        <v>202</v>
      </c>
      <c r="AC846" s="5">
        <f t="shared" ref="AC846:AC847" si="203">U846-AB846</f>
        <v>4</v>
      </c>
      <c r="AD846" s="5">
        <f t="shared" ref="AD846:AD847" si="204">AC846*200</f>
        <v>800</v>
      </c>
    </row>
    <row r="847" spans="1:30">
      <c r="A847" s="147"/>
      <c r="B847" s="54">
        <v>3</v>
      </c>
      <c r="C847" s="36">
        <v>755</v>
      </c>
      <c r="D847" s="6" t="s">
        <v>1217</v>
      </c>
      <c r="Q847" s="21">
        <v>420</v>
      </c>
      <c r="R847" s="21">
        <v>210</v>
      </c>
      <c r="S847" s="6">
        <v>717</v>
      </c>
      <c r="T847" s="6">
        <v>182</v>
      </c>
      <c r="U847" s="21">
        <v>481</v>
      </c>
      <c r="V847" s="6">
        <v>114.52</v>
      </c>
      <c r="W847" s="6" t="s">
        <v>10</v>
      </c>
      <c r="X847" s="6"/>
      <c r="Y847" s="39" t="s">
        <v>1220</v>
      </c>
      <c r="Z847" s="6"/>
      <c r="AA847" s="20">
        <f t="shared" si="201"/>
        <v>294</v>
      </c>
      <c r="AB847" s="32">
        <f t="shared" si="202"/>
        <v>294</v>
      </c>
      <c r="AC847" s="21">
        <f t="shared" si="203"/>
        <v>187</v>
      </c>
      <c r="AD847" s="21">
        <f t="shared" si="204"/>
        <v>37400</v>
      </c>
    </row>
    <row r="848" spans="1:30">
      <c r="A848" s="148"/>
      <c r="B848" s="548" t="s">
        <v>86</v>
      </c>
      <c r="C848" s="549"/>
      <c r="D848" s="549"/>
      <c r="E848" s="44"/>
      <c r="F848" s="44"/>
      <c r="G848" s="44"/>
      <c r="H848" s="44"/>
      <c r="I848" s="44"/>
      <c r="J848" s="44"/>
      <c r="K848" s="44"/>
      <c r="L848" s="44"/>
      <c r="M848" s="44"/>
      <c r="N848" s="44"/>
      <c r="O848" s="44"/>
      <c r="P848" s="44"/>
      <c r="Q848" s="189">
        <f t="shared" ref="Q848:V848" si="205">SUM(Q845:Q847)</f>
        <v>990</v>
      </c>
      <c r="R848" s="189">
        <f t="shared" si="205"/>
        <v>495</v>
      </c>
      <c r="S848" s="190">
        <f t="shared" si="205"/>
        <v>1123</v>
      </c>
      <c r="T848" s="190">
        <f t="shared" si="205"/>
        <v>182</v>
      </c>
      <c r="U848" s="189">
        <f t="shared" si="205"/>
        <v>887</v>
      </c>
      <c r="V848" s="190">
        <f t="shared" si="205"/>
        <v>256.96999999999997</v>
      </c>
      <c r="W848" s="190"/>
      <c r="X848" s="190"/>
      <c r="Y848" s="190"/>
      <c r="Z848" s="190"/>
      <c r="AA848" s="191">
        <f>SUM(AA845:AA847)</f>
        <v>693</v>
      </c>
      <c r="AB848" s="189">
        <f>SUM(AB845:AB847)</f>
        <v>694</v>
      </c>
      <c r="AC848" s="189">
        <f>SUM(AC845:AC847)</f>
        <v>193</v>
      </c>
      <c r="AD848" s="189">
        <f>SUM(AD845:AD847)</f>
        <v>38600</v>
      </c>
    </row>
    <row r="849" spans="1:30">
      <c r="A849" s="147">
        <v>44</v>
      </c>
      <c r="B849" s="551" t="s">
        <v>1667</v>
      </c>
      <c r="C849" s="552"/>
      <c r="D849" s="552"/>
      <c r="E849" s="552"/>
      <c r="F849" s="552"/>
      <c r="G849" s="552"/>
      <c r="H849" s="552"/>
      <c r="I849" s="552"/>
      <c r="J849" s="552"/>
      <c r="K849" s="552"/>
      <c r="L849" s="552"/>
      <c r="M849" s="552"/>
      <c r="N849" s="552"/>
      <c r="O849" s="552"/>
      <c r="P849" s="552"/>
      <c r="Q849" s="552"/>
      <c r="R849" s="552"/>
      <c r="S849" s="552"/>
      <c r="T849" s="552"/>
      <c r="U849" s="552"/>
      <c r="V849" s="552"/>
      <c r="W849" s="552"/>
      <c r="X849" s="552"/>
      <c r="Y849" s="552"/>
      <c r="Z849" s="552"/>
      <c r="AA849" s="552"/>
      <c r="AB849" s="552"/>
      <c r="AC849" s="552"/>
      <c r="AD849" s="552"/>
    </row>
    <row r="850" spans="1:30">
      <c r="A850" s="146"/>
      <c r="B850" s="71">
        <v>1</v>
      </c>
      <c r="C850" s="52">
        <v>756</v>
      </c>
      <c r="D850" s="19" t="s">
        <v>1222</v>
      </c>
      <c r="Q850" s="47">
        <v>228</v>
      </c>
      <c r="R850" s="47">
        <v>114</v>
      </c>
      <c r="S850" s="19">
        <v>162</v>
      </c>
      <c r="T850" s="19" t="s">
        <v>10</v>
      </c>
      <c r="U850" s="47">
        <v>162</v>
      </c>
      <c r="V850" s="19">
        <v>71.05</v>
      </c>
      <c r="W850" s="19" t="s">
        <v>10</v>
      </c>
      <c r="X850" s="19"/>
      <c r="Y850" s="19" t="s">
        <v>1223</v>
      </c>
      <c r="Z850" s="19"/>
      <c r="AA850" s="58">
        <f t="shared" ref="AA850" si="206">Q850*70/100</f>
        <v>159.6</v>
      </c>
      <c r="AB850" s="47">
        <f>ROUNDUP(AA850,0)</f>
        <v>160</v>
      </c>
      <c r="AC850" s="47">
        <f>U850-AB850</f>
        <v>2</v>
      </c>
      <c r="AD850" s="47">
        <f>AC850*200</f>
        <v>400</v>
      </c>
    </row>
    <row r="851" spans="1:30">
      <c r="A851" s="148"/>
      <c r="B851" s="548" t="s">
        <v>86</v>
      </c>
      <c r="C851" s="549"/>
      <c r="D851" s="549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189">
        <f>SUM(Q850)</f>
        <v>228</v>
      </c>
      <c r="R851" s="189">
        <f>SUM(R850)</f>
        <v>114</v>
      </c>
      <c r="S851" s="190">
        <f>SUM(S850)</f>
        <v>162</v>
      </c>
      <c r="T851" s="190"/>
      <c r="U851" s="189">
        <f>SUM(U850)</f>
        <v>162</v>
      </c>
      <c r="V851" s="190">
        <f>SUM(V850)</f>
        <v>71.05</v>
      </c>
      <c r="W851" s="190"/>
      <c r="X851" s="190"/>
      <c r="Y851" s="190"/>
      <c r="Z851" s="190"/>
      <c r="AA851" s="191">
        <f>SUM(AA850)</f>
        <v>159.6</v>
      </c>
      <c r="AB851" s="189">
        <f>SUM(AB850)</f>
        <v>160</v>
      </c>
      <c r="AC851" s="189">
        <f>SUM(AC850)</f>
        <v>2</v>
      </c>
      <c r="AD851" s="189">
        <f>SUM(AD850)</f>
        <v>400</v>
      </c>
    </row>
    <row r="852" spans="1:30">
      <c r="A852" s="146">
        <v>45</v>
      </c>
      <c r="B852" s="550" t="s">
        <v>1671</v>
      </c>
      <c r="C852" s="550"/>
      <c r="D852" s="550"/>
      <c r="E852" s="550"/>
      <c r="F852" s="550"/>
      <c r="G852" s="550"/>
      <c r="H852" s="550"/>
      <c r="I852" s="550"/>
      <c r="J852" s="550"/>
      <c r="K852" s="550"/>
      <c r="L852" s="550"/>
      <c r="M852" s="550"/>
      <c r="N852" s="550"/>
      <c r="O852" s="550"/>
      <c r="P852" s="550"/>
      <c r="Q852" s="550"/>
      <c r="R852" s="550"/>
      <c r="S852" s="550"/>
      <c r="T852" s="550"/>
      <c r="U852" s="550"/>
      <c r="V852" s="550"/>
      <c r="W852" s="550"/>
      <c r="X852" s="550"/>
      <c r="Y852" s="550"/>
      <c r="Z852" s="550"/>
      <c r="AA852" s="550"/>
      <c r="AB852" s="550"/>
      <c r="AC852" s="550"/>
      <c r="AD852" s="551"/>
    </row>
    <row r="853" spans="1:30">
      <c r="A853" s="146"/>
      <c r="B853" s="55">
        <v>1</v>
      </c>
      <c r="C853" s="35">
        <v>757</v>
      </c>
      <c r="D853" s="14" t="s">
        <v>1225</v>
      </c>
      <c r="Q853" s="15">
        <v>272</v>
      </c>
      <c r="R853" s="15">
        <v>136</v>
      </c>
      <c r="S853" s="14">
        <v>226</v>
      </c>
      <c r="T853" s="14" t="s">
        <v>10</v>
      </c>
      <c r="U853" s="15">
        <v>226</v>
      </c>
      <c r="V853" s="14">
        <v>83.09</v>
      </c>
      <c r="W853" s="14" t="s">
        <v>10</v>
      </c>
      <c r="X853" s="14"/>
      <c r="Y853" s="14" t="s">
        <v>13</v>
      </c>
      <c r="Z853" s="14"/>
      <c r="AA853" s="24">
        <f t="shared" ref="AA853:AA862" si="207">Q853*70/100</f>
        <v>190.4</v>
      </c>
      <c r="AB853" s="15">
        <f>ROUNDUP(AA853,0)</f>
        <v>191</v>
      </c>
      <c r="AC853" s="15">
        <f>U853-AB853</f>
        <v>35</v>
      </c>
      <c r="AD853" s="15">
        <f>AC853*200</f>
        <v>7000</v>
      </c>
    </row>
    <row r="854" spans="1:30">
      <c r="A854" s="147"/>
      <c r="B854" s="45">
        <v>2</v>
      </c>
      <c r="C854" s="30">
        <v>758</v>
      </c>
      <c r="D854" s="2" t="s">
        <v>1226</v>
      </c>
      <c r="Q854" s="5">
        <v>199</v>
      </c>
      <c r="R854" s="5">
        <v>99</v>
      </c>
      <c r="S854" s="2">
        <v>160</v>
      </c>
      <c r="T854" s="2" t="s">
        <v>10</v>
      </c>
      <c r="U854" s="5">
        <v>160</v>
      </c>
      <c r="V854" s="2">
        <v>80.400000000000006</v>
      </c>
      <c r="W854" s="2" t="s">
        <v>10</v>
      </c>
      <c r="X854" s="2"/>
      <c r="Y854" s="2" t="s">
        <v>13</v>
      </c>
      <c r="Z854" s="2"/>
      <c r="AA854" s="17">
        <f t="shared" si="207"/>
        <v>139.30000000000001</v>
      </c>
      <c r="AB854" s="5">
        <f t="shared" ref="AB854:AB862" si="208">ROUNDUP(AA854,0)</f>
        <v>140</v>
      </c>
      <c r="AC854" s="5">
        <f t="shared" ref="AC854:AC862" si="209">U854-AB854</f>
        <v>20</v>
      </c>
      <c r="AD854" s="5">
        <f t="shared" ref="AD854:AD862" si="210">AC854*200</f>
        <v>4000</v>
      </c>
    </row>
    <row r="855" spans="1:30">
      <c r="A855" s="147"/>
      <c r="B855" s="45">
        <v>3</v>
      </c>
      <c r="C855" s="35">
        <v>759</v>
      </c>
      <c r="D855" s="2" t="s">
        <v>1227</v>
      </c>
      <c r="Q855" s="5">
        <v>153</v>
      </c>
      <c r="R855" s="5">
        <v>76</v>
      </c>
      <c r="S855" s="2">
        <v>110</v>
      </c>
      <c r="T855" s="2" t="s">
        <v>10</v>
      </c>
      <c r="U855" s="5">
        <v>110</v>
      </c>
      <c r="V855" s="2">
        <v>71.900000000000006</v>
      </c>
      <c r="W855" s="2" t="s">
        <v>10</v>
      </c>
      <c r="X855" s="2"/>
      <c r="Y855" s="2" t="s">
        <v>13</v>
      </c>
      <c r="Z855" s="2"/>
      <c r="AA855" s="17">
        <f t="shared" si="207"/>
        <v>107.1</v>
      </c>
      <c r="AB855" s="5">
        <f t="shared" si="208"/>
        <v>108</v>
      </c>
      <c r="AC855" s="5">
        <f t="shared" si="209"/>
        <v>2</v>
      </c>
      <c r="AD855" s="5">
        <f t="shared" si="210"/>
        <v>400</v>
      </c>
    </row>
    <row r="856" spans="1:30">
      <c r="A856" s="147"/>
      <c r="B856" s="45">
        <v>4</v>
      </c>
      <c r="C856" s="30">
        <v>760</v>
      </c>
      <c r="D856" s="2" t="s">
        <v>1228</v>
      </c>
      <c r="Q856" s="5">
        <v>230</v>
      </c>
      <c r="R856" s="5">
        <v>115</v>
      </c>
      <c r="S856" s="2">
        <v>306</v>
      </c>
      <c r="T856" s="2">
        <v>64</v>
      </c>
      <c r="U856" s="5">
        <v>229</v>
      </c>
      <c r="V856" s="2">
        <v>99.57</v>
      </c>
      <c r="W856" s="2" t="s">
        <v>10</v>
      </c>
      <c r="X856" s="2"/>
      <c r="Y856" s="10" t="s">
        <v>13</v>
      </c>
      <c r="Z856" s="2"/>
      <c r="AA856" s="17">
        <f t="shared" si="207"/>
        <v>161</v>
      </c>
      <c r="AB856" s="5">
        <f t="shared" si="208"/>
        <v>161</v>
      </c>
      <c r="AC856" s="5">
        <f t="shared" si="209"/>
        <v>68</v>
      </c>
      <c r="AD856" s="5">
        <f t="shared" si="210"/>
        <v>13600</v>
      </c>
    </row>
    <row r="857" spans="1:30">
      <c r="A857" s="147"/>
      <c r="B857" s="45">
        <v>5</v>
      </c>
      <c r="C857" s="35">
        <v>761</v>
      </c>
      <c r="D857" s="2" t="s">
        <v>1229</v>
      </c>
      <c r="Q857" s="5">
        <v>134</v>
      </c>
      <c r="R857" s="5">
        <v>67</v>
      </c>
      <c r="S857" s="2">
        <v>100</v>
      </c>
      <c r="T857" s="2" t="s">
        <v>10</v>
      </c>
      <c r="U857" s="5">
        <v>100</v>
      </c>
      <c r="V857" s="2">
        <v>74.63</v>
      </c>
      <c r="W857" s="2" t="s">
        <v>10</v>
      </c>
      <c r="X857" s="2"/>
      <c r="Y857" s="10" t="s">
        <v>13</v>
      </c>
      <c r="Z857" s="2"/>
      <c r="AA857" s="17">
        <f t="shared" si="207"/>
        <v>93.8</v>
      </c>
      <c r="AB857" s="5">
        <f t="shared" si="208"/>
        <v>94</v>
      </c>
      <c r="AC857" s="5">
        <f t="shared" si="209"/>
        <v>6</v>
      </c>
      <c r="AD857" s="5">
        <f t="shared" si="210"/>
        <v>1200</v>
      </c>
    </row>
    <row r="858" spans="1:30">
      <c r="A858" s="147"/>
      <c r="B858" s="45">
        <v>6</v>
      </c>
      <c r="C858" s="30">
        <v>762</v>
      </c>
      <c r="D858" s="2" t="s">
        <v>1230</v>
      </c>
      <c r="Q858" s="5">
        <v>8923</v>
      </c>
      <c r="R858" s="5">
        <v>4461</v>
      </c>
      <c r="S858" s="2">
        <v>7245</v>
      </c>
      <c r="T858" s="2">
        <v>577</v>
      </c>
      <c r="U858" s="5">
        <v>6375</v>
      </c>
      <c r="V858" s="2">
        <v>71.44</v>
      </c>
      <c r="W858" s="2" t="s">
        <v>10</v>
      </c>
      <c r="X858" s="2"/>
      <c r="Y858" s="10" t="s">
        <v>13</v>
      </c>
      <c r="Z858" s="2"/>
      <c r="AA858" s="17">
        <f t="shared" si="207"/>
        <v>6246.1</v>
      </c>
      <c r="AB858" s="5">
        <f t="shared" si="208"/>
        <v>6247</v>
      </c>
      <c r="AC858" s="5">
        <f t="shared" si="209"/>
        <v>128</v>
      </c>
      <c r="AD858" s="5">
        <f t="shared" si="210"/>
        <v>25600</v>
      </c>
    </row>
    <row r="859" spans="1:30">
      <c r="A859" s="147"/>
      <c r="B859" s="45">
        <v>7</v>
      </c>
      <c r="C859" s="35">
        <v>763</v>
      </c>
      <c r="D859" s="2" t="s">
        <v>1231</v>
      </c>
      <c r="Q859" s="5">
        <v>449</v>
      </c>
      <c r="R859" s="5">
        <v>224</v>
      </c>
      <c r="S859" s="2">
        <v>1313</v>
      </c>
      <c r="T859" s="2">
        <v>329</v>
      </c>
      <c r="U859" s="5">
        <v>813</v>
      </c>
      <c r="V859" s="2">
        <v>181.07</v>
      </c>
      <c r="W859" s="2" t="s">
        <v>10</v>
      </c>
      <c r="X859" s="2"/>
      <c r="Y859" s="10" t="s">
        <v>13</v>
      </c>
      <c r="Z859" s="2"/>
      <c r="AA859" s="17">
        <f t="shared" si="207"/>
        <v>314.3</v>
      </c>
      <c r="AB859" s="5">
        <f t="shared" si="208"/>
        <v>315</v>
      </c>
      <c r="AC859" s="5">
        <f t="shared" si="209"/>
        <v>498</v>
      </c>
      <c r="AD859" s="5">
        <f t="shared" si="210"/>
        <v>99600</v>
      </c>
    </row>
    <row r="860" spans="1:30">
      <c r="A860" s="147"/>
      <c r="B860" s="45">
        <v>8</v>
      </c>
      <c r="C860" s="30">
        <v>764</v>
      </c>
      <c r="D860" s="2" t="s">
        <v>1232</v>
      </c>
      <c r="Q860" s="5">
        <v>165</v>
      </c>
      <c r="R860" s="5">
        <v>82</v>
      </c>
      <c r="S860" s="2">
        <v>220</v>
      </c>
      <c r="T860" s="2">
        <v>50</v>
      </c>
      <c r="U860" s="5">
        <v>155</v>
      </c>
      <c r="V860" s="2">
        <v>93.94</v>
      </c>
      <c r="W860" s="2" t="s">
        <v>10</v>
      </c>
      <c r="X860" s="2"/>
      <c r="Y860" s="10" t="s">
        <v>13</v>
      </c>
      <c r="Z860" s="2"/>
      <c r="AA860" s="17">
        <f t="shared" si="207"/>
        <v>115.5</v>
      </c>
      <c r="AB860" s="5">
        <f t="shared" si="208"/>
        <v>116</v>
      </c>
      <c r="AC860" s="5">
        <f t="shared" si="209"/>
        <v>39</v>
      </c>
      <c r="AD860" s="5">
        <f t="shared" si="210"/>
        <v>7800</v>
      </c>
    </row>
    <row r="861" spans="1:30">
      <c r="A861" s="147"/>
      <c r="B861" s="45">
        <v>9</v>
      </c>
      <c r="C861" s="35">
        <v>765</v>
      </c>
      <c r="D861" s="2" t="s">
        <v>1233</v>
      </c>
      <c r="Q861" s="5">
        <v>138</v>
      </c>
      <c r="R861" s="5">
        <v>69</v>
      </c>
      <c r="S861" s="2">
        <v>396</v>
      </c>
      <c r="T861" s="2">
        <v>116</v>
      </c>
      <c r="U861" s="5">
        <v>189</v>
      </c>
      <c r="V861" s="2">
        <v>136.96</v>
      </c>
      <c r="W861" s="2" t="s">
        <v>10</v>
      </c>
      <c r="X861" s="2"/>
      <c r="Y861" s="10" t="s">
        <v>13</v>
      </c>
      <c r="Z861" s="2"/>
      <c r="AA861" s="17">
        <f t="shared" si="207"/>
        <v>96.6</v>
      </c>
      <c r="AB861" s="5">
        <f t="shared" si="208"/>
        <v>97</v>
      </c>
      <c r="AC861" s="5">
        <f t="shared" si="209"/>
        <v>92</v>
      </c>
      <c r="AD861" s="5">
        <f t="shared" si="210"/>
        <v>18400</v>
      </c>
    </row>
    <row r="862" spans="1:30">
      <c r="A862" s="147"/>
      <c r="B862" s="54">
        <v>10</v>
      </c>
      <c r="C862" s="30">
        <v>766</v>
      </c>
      <c r="D862" s="6" t="s">
        <v>1234</v>
      </c>
      <c r="Q862" s="5">
        <v>151</v>
      </c>
      <c r="R862" s="5">
        <v>75</v>
      </c>
      <c r="S862" s="2">
        <v>260</v>
      </c>
      <c r="T862" s="2">
        <v>58</v>
      </c>
      <c r="U862" s="5">
        <v>152</v>
      </c>
      <c r="V862" s="2">
        <v>100.66</v>
      </c>
      <c r="W862" s="2" t="s">
        <v>10</v>
      </c>
      <c r="X862" s="2"/>
      <c r="Y862" s="10" t="s">
        <v>13</v>
      </c>
      <c r="Z862" s="2"/>
      <c r="AA862" s="17">
        <f t="shared" si="207"/>
        <v>105.7</v>
      </c>
      <c r="AB862" s="5">
        <f t="shared" si="208"/>
        <v>106</v>
      </c>
      <c r="AC862" s="5">
        <f t="shared" si="209"/>
        <v>46</v>
      </c>
      <c r="AD862" s="5">
        <f t="shared" si="210"/>
        <v>9200</v>
      </c>
    </row>
    <row r="863" spans="1:30">
      <c r="A863" s="148"/>
      <c r="B863" s="548" t="s">
        <v>86</v>
      </c>
      <c r="C863" s="549"/>
      <c r="D863" s="549"/>
      <c r="Q863" s="189">
        <f t="shared" ref="Q863:V863" si="211">SUM(Q853:Q862)</f>
        <v>10814</v>
      </c>
      <c r="R863" s="189">
        <f t="shared" si="211"/>
        <v>5404</v>
      </c>
      <c r="S863" s="190">
        <f t="shared" si="211"/>
        <v>10336</v>
      </c>
      <c r="T863" s="190">
        <f t="shared" si="211"/>
        <v>1194</v>
      </c>
      <c r="U863" s="189">
        <f t="shared" si="211"/>
        <v>8509</v>
      </c>
      <c r="V863" s="190">
        <f t="shared" si="211"/>
        <v>993.66</v>
      </c>
      <c r="W863" s="190"/>
      <c r="X863" s="190"/>
      <c r="Y863" s="190"/>
      <c r="Z863" s="190"/>
      <c r="AA863" s="191">
        <f>SUM(AA853:AA862)</f>
        <v>7569.8000000000011</v>
      </c>
      <c r="AB863" s="189">
        <f>SUM(AB853:AB862)</f>
        <v>7575</v>
      </c>
      <c r="AC863" s="189">
        <f>SUM(AC853:AC862)</f>
        <v>934</v>
      </c>
      <c r="AD863" s="189">
        <f>SUM(AD853:AD862)</f>
        <v>186800</v>
      </c>
    </row>
    <row r="864" spans="1:30">
      <c r="A864" s="147">
        <v>46</v>
      </c>
      <c r="B864" s="557" t="s">
        <v>1675</v>
      </c>
      <c r="C864" s="557"/>
      <c r="D864" s="557"/>
      <c r="E864" s="557"/>
      <c r="F864" s="557"/>
      <c r="G864" s="557"/>
      <c r="H864" s="557"/>
      <c r="I864" s="557"/>
      <c r="J864" s="557"/>
      <c r="K864" s="557"/>
      <c r="L864" s="557"/>
      <c r="M864" s="557"/>
      <c r="N864" s="557"/>
      <c r="O864" s="557"/>
      <c r="P864" s="557"/>
      <c r="Q864" s="557"/>
      <c r="R864" s="557"/>
      <c r="S864" s="557"/>
      <c r="T864" s="557"/>
      <c r="U864" s="557"/>
      <c r="V864" s="557"/>
      <c r="W864" s="557"/>
      <c r="X864" s="557"/>
      <c r="Y864" s="557"/>
      <c r="Z864" s="557"/>
      <c r="AA864" s="557"/>
      <c r="AB864" s="557"/>
      <c r="AC864" s="557"/>
      <c r="AD864" s="558"/>
    </row>
    <row r="865" spans="1:30">
      <c r="A865" s="146"/>
      <c r="B865" s="42">
        <v>1</v>
      </c>
      <c r="C865" s="41">
        <v>767</v>
      </c>
      <c r="D865" s="2" t="s">
        <v>1370</v>
      </c>
      <c r="Q865" s="5">
        <v>396</v>
      </c>
      <c r="R865" s="5">
        <v>198</v>
      </c>
      <c r="S865" s="5">
        <v>280</v>
      </c>
      <c r="T865" s="2" t="s">
        <v>10</v>
      </c>
      <c r="U865" s="5">
        <v>280</v>
      </c>
      <c r="V865" s="17">
        <v>70.709999999999994</v>
      </c>
      <c r="W865" s="2" t="s">
        <v>10</v>
      </c>
      <c r="X865" s="2"/>
      <c r="Y865" s="2" t="s">
        <v>1375</v>
      </c>
      <c r="Z865" s="2"/>
      <c r="AA865" s="17">
        <f t="shared" ref="AA865:AA869" si="212">Q865*70/100</f>
        <v>277.2</v>
      </c>
      <c r="AB865" s="28">
        <f>ROUNDUP(AA865,0)</f>
        <v>278</v>
      </c>
      <c r="AC865" s="5">
        <f>U865-AB865</f>
        <v>2</v>
      </c>
      <c r="AD865" s="5">
        <f>AC865*200</f>
        <v>400</v>
      </c>
    </row>
    <row r="866" spans="1:30">
      <c r="A866" s="147"/>
      <c r="B866" s="42">
        <v>2</v>
      </c>
      <c r="C866" s="41">
        <v>768</v>
      </c>
      <c r="D866" s="2" t="s">
        <v>1371</v>
      </c>
      <c r="Q866" s="5">
        <v>138</v>
      </c>
      <c r="R866" s="5">
        <v>69</v>
      </c>
      <c r="S866" s="5">
        <v>126</v>
      </c>
      <c r="T866" s="2" t="s">
        <v>10</v>
      </c>
      <c r="U866" s="5">
        <v>126</v>
      </c>
      <c r="V866" s="17">
        <v>91.3</v>
      </c>
      <c r="W866" s="2" t="s">
        <v>10</v>
      </c>
      <c r="X866" s="2"/>
      <c r="Y866" s="2" t="s">
        <v>1376</v>
      </c>
      <c r="Z866" s="2"/>
      <c r="AA866" s="17">
        <f t="shared" si="212"/>
        <v>96.6</v>
      </c>
      <c r="AB866" s="28">
        <f t="shared" ref="AB866:AB869" si="213">ROUNDUP(AA866,0)</f>
        <v>97</v>
      </c>
      <c r="AC866" s="5">
        <f t="shared" ref="AC866:AC869" si="214">U866-AB866</f>
        <v>29</v>
      </c>
      <c r="AD866" s="5">
        <f t="shared" ref="AD866:AD869" si="215">AC866*200</f>
        <v>5800</v>
      </c>
    </row>
    <row r="867" spans="1:30">
      <c r="A867" s="147"/>
      <c r="B867" s="42">
        <v>3</v>
      </c>
      <c r="C867" s="41">
        <v>769</v>
      </c>
      <c r="D867" s="2" t="s">
        <v>1372</v>
      </c>
      <c r="Q867" s="5">
        <v>157</v>
      </c>
      <c r="R867" s="5">
        <v>78</v>
      </c>
      <c r="S867" s="5">
        <v>139</v>
      </c>
      <c r="T867" s="2">
        <v>11</v>
      </c>
      <c r="U867" s="5">
        <v>128</v>
      </c>
      <c r="V867" s="17">
        <v>81.53</v>
      </c>
      <c r="W867" s="2" t="s">
        <v>10</v>
      </c>
      <c r="X867" s="2"/>
      <c r="Y867" s="2" t="s">
        <v>1377</v>
      </c>
      <c r="Z867" s="2"/>
      <c r="AA867" s="17">
        <f t="shared" si="212"/>
        <v>109.9</v>
      </c>
      <c r="AB867" s="28">
        <f t="shared" si="213"/>
        <v>110</v>
      </c>
      <c r="AC867" s="5">
        <f t="shared" si="214"/>
        <v>18</v>
      </c>
      <c r="AD867" s="5">
        <f t="shared" si="215"/>
        <v>3600</v>
      </c>
    </row>
    <row r="868" spans="1:30">
      <c r="A868" s="147"/>
      <c r="B868" s="42">
        <v>4</v>
      </c>
      <c r="C868" s="41">
        <v>770</v>
      </c>
      <c r="D868" s="2" t="s">
        <v>1373</v>
      </c>
      <c r="Q868" s="5">
        <v>486</v>
      </c>
      <c r="R868" s="5">
        <v>243</v>
      </c>
      <c r="S868" s="5">
        <v>349</v>
      </c>
      <c r="T868" s="2">
        <v>1</v>
      </c>
      <c r="U868" s="5">
        <v>348</v>
      </c>
      <c r="V868" s="17">
        <v>71.599999999999994</v>
      </c>
      <c r="W868" s="2" t="s">
        <v>10</v>
      </c>
      <c r="X868" s="2"/>
      <c r="Y868" s="10" t="s">
        <v>13</v>
      </c>
      <c r="Z868" s="2"/>
      <c r="AA868" s="17">
        <f t="shared" si="212"/>
        <v>340.2</v>
      </c>
      <c r="AB868" s="28">
        <f t="shared" si="213"/>
        <v>341</v>
      </c>
      <c r="AC868" s="5">
        <f t="shared" si="214"/>
        <v>7</v>
      </c>
      <c r="AD868" s="5">
        <f t="shared" si="215"/>
        <v>1400</v>
      </c>
    </row>
    <row r="869" spans="1:30">
      <c r="A869" s="147"/>
      <c r="B869" s="42">
        <v>5</v>
      </c>
      <c r="C869" s="41">
        <v>771</v>
      </c>
      <c r="D869" s="2" t="s">
        <v>1374</v>
      </c>
      <c r="Q869" s="5">
        <v>105</v>
      </c>
      <c r="R869" s="5">
        <v>52</v>
      </c>
      <c r="S869" s="2">
        <v>75</v>
      </c>
      <c r="T869" s="2" t="s">
        <v>10</v>
      </c>
      <c r="U869" s="5">
        <v>75</v>
      </c>
      <c r="V869" s="2">
        <v>71.430000000000007</v>
      </c>
      <c r="W869" s="2" t="s">
        <v>10</v>
      </c>
      <c r="X869" s="2"/>
      <c r="Y869" s="10" t="s">
        <v>13</v>
      </c>
      <c r="Z869" s="2"/>
      <c r="AA869" s="17">
        <f t="shared" si="212"/>
        <v>73.5</v>
      </c>
      <c r="AB869" s="28">
        <f t="shared" si="213"/>
        <v>74</v>
      </c>
      <c r="AC869" s="5">
        <f t="shared" si="214"/>
        <v>1</v>
      </c>
      <c r="AD869" s="5">
        <f t="shared" si="215"/>
        <v>200</v>
      </c>
    </row>
    <row r="870" spans="1:30">
      <c r="A870" s="148"/>
      <c r="B870" s="560" t="s">
        <v>86</v>
      </c>
      <c r="C870" s="560"/>
      <c r="D870" s="560"/>
      <c r="Q870" s="194">
        <f t="shared" ref="Q870:V870" si="216">SUM(Q865:Q869)</f>
        <v>1282</v>
      </c>
      <c r="R870" s="194">
        <f t="shared" si="216"/>
        <v>640</v>
      </c>
      <c r="S870" s="198">
        <f t="shared" si="216"/>
        <v>969</v>
      </c>
      <c r="T870" s="195">
        <f t="shared" si="216"/>
        <v>12</v>
      </c>
      <c r="U870" s="194">
        <f t="shared" si="216"/>
        <v>957</v>
      </c>
      <c r="V870" s="199">
        <f t="shared" si="216"/>
        <v>386.57</v>
      </c>
      <c r="W870" s="195"/>
      <c r="X870" s="195"/>
      <c r="Y870" s="195"/>
      <c r="Z870" s="195"/>
      <c r="AA870" s="197">
        <f>SUM(AA865:AA869)</f>
        <v>897.39999999999986</v>
      </c>
      <c r="AB870" s="194">
        <f>SUM(AB865:AB869)</f>
        <v>900</v>
      </c>
      <c r="AC870" s="194">
        <f>SUM(AC865:AC869)</f>
        <v>57</v>
      </c>
      <c r="AD870" s="194">
        <f>SUM(AD865:AD869)</f>
        <v>11400</v>
      </c>
    </row>
    <row r="871" spans="1:30">
      <c r="A871" s="147">
        <v>47</v>
      </c>
      <c r="B871" s="551" t="s">
        <v>1678</v>
      </c>
      <c r="C871" s="552"/>
      <c r="D871" s="552"/>
      <c r="E871" s="552"/>
      <c r="F871" s="552"/>
      <c r="G871" s="552"/>
      <c r="H871" s="552"/>
      <c r="I871" s="552"/>
      <c r="J871" s="552"/>
      <c r="K871" s="552"/>
      <c r="L871" s="552"/>
      <c r="M871" s="552"/>
      <c r="N871" s="552"/>
      <c r="O871" s="552"/>
      <c r="P871" s="552"/>
      <c r="Q871" s="552"/>
      <c r="R871" s="552"/>
      <c r="S871" s="552"/>
      <c r="T871" s="552"/>
      <c r="U871" s="552"/>
      <c r="V871" s="552"/>
      <c r="W871" s="552"/>
      <c r="X871" s="552"/>
      <c r="Y871" s="552"/>
      <c r="Z871" s="552"/>
      <c r="AA871" s="552"/>
      <c r="AB871" s="552"/>
      <c r="AC871" s="552"/>
      <c r="AD871" s="552"/>
    </row>
    <row r="872" spans="1:30">
      <c r="A872" s="146"/>
      <c r="B872" s="45">
        <v>1</v>
      </c>
      <c r="C872" s="30">
        <v>772</v>
      </c>
      <c r="D872" s="2" t="s">
        <v>1236</v>
      </c>
      <c r="Q872" s="5">
        <v>191</v>
      </c>
      <c r="R872" s="5">
        <v>95</v>
      </c>
      <c r="S872" s="2">
        <v>183</v>
      </c>
      <c r="T872" s="2">
        <v>14</v>
      </c>
      <c r="U872" s="5">
        <v>169</v>
      </c>
      <c r="V872" s="2">
        <v>88.48</v>
      </c>
      <c r="W872" s="2" t="s">
        <v>10</v>
      </c>
      <c r="X872" s="2"/>
      <c r="Y872" s="2" t="s">
        <v>1248</v>
      </c>
      <c r="Z872" s="2"/>
      <c r="AA872" s="17">
        <f t="shared" ref="AA872:AA883" si="217">Q872*70/100</f>
        <v>133.69999999999999</v>
      </c>
      <c r="AB872" s="5">
        <f>ROUNDUP(AA872,0)</f>
        <v>134</v>
      </c>
      <c r="AC872" s="5">
        <f>U872-AB872</f>
        <v>35</v>
      </c>
      <c r="AD872" s="5">
        <f>AC872*200</f>
        <v>7000</v>
      </c>
    </row>
    <row r="873" spans="1:30">
      <c r="A873" s="147"/>
      <c r="B873" s="45">
        <v>2</v>
      </c>
      <c r="C873" s="30">
        <v>773</v>
      </c>
      <c r="D873" s="2" t="s">
        <v>1237</v>
      </c>
      <c r="Q873" s="5">
        <v>156</v>
      </c>
      <c r="R873" s="5">
        <v>78</v>
      </c>
      <c r="S873" s="2">
        <v>129</v>
      </c>
      <c r="T873" s="2" t="s">
        <v>10</v>
      </c>
      <c r="U873" s="5">
        <v>129</v>
      </c>
      <c r="V873" s="2">
        <v>82.69</v>
      </c>
      <c r="W873" s="2" t="s">
        <v>10</v>
      </c>
      <c r="X873" s="2"/>
      <c r="Y873" s="2" t="s">
        <v>13</v>
      </c>
      <c r="Z873" s="2"/>
      <c r="AA873" s="17">
        <f t="shared" si="217"/>
        <v>109.2</v>
      </c>
      <c r="AB873" s="5">
        <f t="shared" ref="AB873:AB883" si="218">ROUNDUP(AA873,0)</f>
        <v>110</v>
      </c>
      <c r="AC873" s="5">
        <f t="shared" ref="AC873:AC883" si="219">U873-AB873</f>
        <v>19</v>
      </c>
      <c r="AD873" s="5">
        <f t="shared" ref="AD873:AD883" si="220">AC873*200</f>
        <v>3800</v>
      </c>
    </row>
    <row r="874" spans="1:30">
      <c r="A874" s="147"/>
      <c r="B874" s="45">
        <v>3</v>
      </c>
      <c r="C874" s="30">
        <v>774</v>
      </c>
      <c r="D874" s="2" t="s">
        <v>1238</v>
      </c>
      <c r="Q874" s="5">
        <v>282</v>
      </c>
      <c r="R874" s="5">
        <v>141</v>
      </c>
      <c r="S874" s="2">
        <v>479</v>
      </c>
      <c r="T874" s="2">
        <v>140</v>
      </c>
      <c r="U874" s="5">
        <v>200</v>
      </c>
      <c r="V874" s="2">
        <v>70.92</v>
      </c>
      <c r="W874" s="2" t="s">
        <v>10</v>
      </c>
      <c r="X874" s="2"/>
      <c r="Y874" s="2" t="s">
        <v>1249</v>
      </c>
      <c r="Z874" s="2"/>
      <c r="AA874" s="17">
        <f t="shared" si="217"/>
        <v>197.4</v>
      </c>
      <c r="AB874" s="5">
        <f t="shared" si="218"/>
        <v>198</v>
      </c>
      <c r="AC874" s="5">
        <f t="shared" si="219"/>
        <v>2</v>
      </c>
      <c r="AD874" s="5">
        <f t="shared" si="220"/>
        <v>400</v>
      </c>
    </row>
    <row r="875" spans="1:30">
      <c r="A875" s="147"/>
      <c r="B875" s="45">
        <v>4</v>
      </c>
      <c r="C875" s="30">
        <v>775</v>
      </c>
      <c r="D875" s="2" t="s">
        <v>1239</v>
      </c>
      <c r="Q875" s="5">
        <v>491</v>
      </c>
      <c r="R875" s="5">
        <v>245</v>
      </c>
      <c r="S875" s="2">
        <v>438</v>
      </c>
      <c r="T875" s="2">
        <v>57</v>
      </c>
      <c r="U875" s="5">
        <v>362</v>
      </c>
      <c r="V875" s="2">
        <v>73.73</v>
      </c>
      <c r="W875" s="2" t="s">
        <v>10</v>
      </c>
      <c r="X875" s="2"/>
      <c r="Y875" s="2" t="s">
        <v>585</v>
      </c>
      <c r="Z875" s="2"/>
      <c r="AA875" s="17">
        <f t="shared" si="217"/>
        <v>343.7</v>
      </c>
      <c r="AB875" s="5">
        <f t="shared" si="218"/>
        <v>344</v>
      </c>
      <c r="AC875" s="5">
        <f t="shared" si="219"/>
        <v>18</v>
      </c>
      <c r="AD875" s="5">
        <f t="shared" si="220"/>
        <v>3600</v>
      </c>
    </row>
    <row r="876" spans="1:30">
      <c r="A876" s="147"/>
      <c r="B876" s="45">
        <v>5</v>
      </c>
      <c r="C876" s="30">
        <v>776</v>
      </c>
      <c r="D876" s="2" t="s">
        <v>1240</v>
      </c>
      <c r="Q876" s="5">
        <v>203</v>
      </c>
      <c r="R876" s="5">
        <v>101</v>
      </c>
      <c r="S876" s="2">
        <v>255</v>
      </c>
      <c r="T876" s="2">
        <v>47</v>
      </c>
      <c r="U876" s="5">
        <v>200</v>
      </c>
      <c r="V876" s="2">
        <v>98.52</v>
      </c>
      <c r="W876" s="2" t="s">
        <v>10</v>
      </c>
      <c r="X876" s="2"/>
      <c r="Y876" s="2" t="s">
        <v>1250</v>
      </c>
      <c r="Z876" s="2"/>
      <c r="AA876" s="17">
        <f t="shared" si="217"/>
        <v>142.1</v>
      </c>
      <c r="AB876" s="5">
        <f t="shared" si="218"/>
        <v>143</v>
      </c>
      <c r="AC876" s="5">
        <f t="shared" si="219"/>
        <v>57</v>
      </c>
      <c r="AD876" s="5">
        <f t="shared" si="220"/>
        <v>11400</v>
      </c>
    </row>
    <row r="877" spans="1:30">
      <c r="A877" s="147"/>
      <c r="B877" s="45">
        <v>6</v>
      </c>
      <c r="C877" s="30">
        <v>777</v>
      </c>
      <c r="D877" s="2" t="s">
        <v>1241</v>
      </c>
      <c r="Q877" s="5">
        <v>221</v>
      </c>
      <c r="R877" s="5">
        <v>110</v>
      </c>
      <c r="S877" s="2">
        <v>219</v>
      </c>
      <c r="T877" s="2">
        <v>40</v>
      </c>
      <c r="U877" s="5">
        <v>175</v>
      </c>
      <c r="V877" s="1">
        <v>79.19</v>
      </c>
      <c r="W877" s="1" t="s">
        <v>10</v>
      </c>
      <c r="Y877" s="1" t="s">
        <v>13</v>
      </c>
      <c r="AA877" s="17">
        <f t="shared" si="217"/>
        <v>154.69999999999999</v>
      </c>
      <c r="AB877" s="5">
        <f t="shared" si="218"/>
        <v>155</v>
      </c>
      <c r="AC877" s="5">
        <f t="shared" si="219"/>
        <v>20</v>
      </c>
      <c r="AD877" s="5">
        <f t="shared" si="220"/>
        <v>4000</v>
      </c>
    </row>
    <row r="878" spans="1:30">
      <c r="A878" s="147"/>
      <c r="B878" s="45">
        <v>7</v>
      </c>
      <c r="C878" s="30">
        <v>778</v>
      </c>
      <c r="D878" s="2" t="s">
        <v>1242</v>
      </c>
      <c r="Q878" s="5">
        <v>126</v>
      </c>
      <c r="R878" s="5">
        <v>63</v>
      </c>
      <c r="S878" s="2">
        <v>100</v>
      </c>
      <c r="T878" s="2" t="s">
        <v>10</v>
      </c>
      <c r="U878" s="5">
        <v>100</v>
      </c>
      <c r="V878" s="1">
        <v>79.37</v>
      </c>
      <c r="W878" s="1" t="s">
        <v>10</v>
      </c>
      <c r="Y878" s="1" t="s">
        <v>1251</v>
      </c>
      <c r="AA878" s="17">
        <f t="shared" si="217"/>
        <v>88.2</v>
      </c>
      <c r="AB878" s="5">
        <f t="shared" si="218"/>
        <v>89</v>
      </c>
      <c r="AC878" s="5">
        <f t="shared" si="219"/>
        <v>11</v>
      </c>
      <c r="AD878" s="5">
        <f t="shared" si="220"/>
        <v>2200</v>
      </c>
    </row>
    <row r="879" spans="1:30">
      <c r="A879" s="147"/>
      <c r="B879" s="45">
        <v>8</v>
      </c>
      <c r="C879" s="30">
        <v>779</v>
      </c>
      <c r="D879" s="2" t="s">
        <v>1243</v>
      </c>
      <c r="Q879" s="5">
        <v>164</v>
      </c>
      <c r="R879" s="5">
        <v>82</v>
      </c>
      <c r="S879" s="2">
        <v>231</v>
      </c>
      <c r="T879" s="2">
        <v>66</v>
      </c>
      <c r="U879" s="5">
        <v>139</v>
      </c>
      <c r="V879" s="1">
        <v>84.76</v>
      </c>
      <c r="W879" s="1" t="s">
        <v>10</v>
      </c>
      <c r="Y879" s="1" t="s">
        <v>585</v>
      </c>
      <c r="AA879" s="17">
        <f t="shared" si="217"/>
        <v>114.8</v>
      </c>
      <c r="AB879" s="5">
        <f t="shared" si="218"/>
        <v>115</v>
      </c>
      <c r="AC879" s="5">
        <f t="shared" si="219"/>
        <v>24</v>
      </c>
      <c r="AD879" s="5">
        <f t="shared" si="220"/>
        <v>4800</v>
      </c>
    </row>
    <row r="880" spans="1:30">
      <c r="A880" s="147"/>
      <c r="B880" s="45">
        <v>9</v>
      </c>
      <c r="C880" s="30">
        <v>780</v>
      </c>
      <c r="D880" s="2" t="s">
        <v>1244</v>
      </c>
      <c r="Q880" s="5">
        <v>161</v>
      </c>
      <c r="R880" s="5">
        <v>80</v>
      </c>
      <c r="S880" s="2">
        <v>152</v>
      </c>
      <c r="T880" s="2" t="s">
        <v>10</v>
      </c>
      <c r="U880" s="5">
        <v>152</v>
      </c>
      <c r="V880" s="1">
        <v>94.41</v>
      </c>
      <c r="W880" s="1" t="s">
        <v>10</v>
      </c>
      <c r="Y880" s="1" t="s">
        <v>13</v>
      </c>
      <c r="AA880" s="17">
        <f t="shared" si="217"/>
        <v>112.7</v>
      </c>
      <c r="AB880" s="5">
        <f t="shared" si="218"/>
        <v>113</v>
      </c>
      <c r="AC880" s="5">
        <f t="shared" si="219"/>
        <v>39</v>
      </c>
      <c r="AD880" s="5">
        <f t="shared" si="220"/>
        <v>7800</v>
      </c>
    </row>
    <row r="881" spans="1:30">
      <c r="A881" s="147"/>
      <c r="B881" s="45">
        <v>10</v>
      </c>
      <c r="C881" s="30">
        <v>781</v>
      </c>
      <c r="D881" s="2" t="s">
        <v>1245</v>
      </c>
      <c r="Q881" s="5">
        <v>358</v>
      </c>
      <c r="R881" s="5">
        <v>179</v>
      </c>
      <c r="S881" s="2">
        <v>370</v>
      </c>
      <c r="T881" s="2" t="s">
        <v>10</v>
      </c>
      <c r="U881" s="5">
        <v>370</v>
      </c>
      <c r="V881" s="1">
        <v>103.35</v>
      </c>
      <c r="W881" s="1" t="s">
        <v>10</v>
      </c>
      <c r="Y881" s="1" t="s">
        <v>1252</v>
      </c>
      <c r="AA881" s="17">
        <f t="shared" si="217"/>
        <v>250.6</v>
      </c>
      <c r="AB881" s="5">
        <f t="shared" si="218"/>
        <v>251</v>
      </c>
      <c r="AC881" s="5">
        <f t="shared" si="219"/>
        <v>119</v>
      </c>
      <c r="AD881" s="5">
        <f t="shared" si="220"/>
        <v>23800</v>
      </c>
    </row>
    <row r="882" spans="1:30">
      <c r="A882" s="147"/>
      <c r="B882" s="45">
        <v>11</v>
      </c>
      <c r="C882" s="30">
        <v>782</v>
      </c>
      <c r="D882" s="2" t="s">
        <v>1246</v>
      </c>
      <c r="Q882" s="5">
        <v>357</v>
      </c>
      <c r="R882" s="5">
        <v>178</v>
      </c>
      <c r="S882" s="2">
        <v>342</v>
      </c>
      <c r="T882" s="2" t="s">
        <v>10</v>
      </c>
      <c r="U882" s="5">
        <v>342</v>
      </c>
      <c r="V882" s="1">
        <v>95.8</v>
      </c>
      <c r="W882" s="1" t="s">
        <v>10</v>
      </c>
      <c r="Y882" s="1" t="s">
        <v>13</v>
      </c>
      <c r="AA882" s="17">
        <f t="shared" si="217"/>
        <v>249.9</v>
      </c>
      <c r="AB882" s="5">
        <f t="shared" si="218"/>
        <v>250</v>
      </c>
      <c r="AC882" s="5">
        <f t="shared" si="219"/>
        <v>92</v>
      </c>
      <c r="AD882" s="5">
        <f t="shared" si="220"/>
        <v>18400</v>
      </c>
    </row>
    <row r="883" spans="1:30">
      <c r="A883" s="147"/>
      <c r="B883" s="45">
        <v>12</v>
      </c>
      <c r="C883" s="30">
        <v>783</v>
      </c>
      <c r="D883" s="2" t="s">
        <v>1247</v>
      </c>
      <c r="Q883" s="21">
        <v>371</v>
      </c>
      <c r="R883" s="21">
        <v>185</v>
      </c>
      <c r="S883" s="6">
        <v>385</v>
      </c>
      <c r="T883" s="6">
        <v>87</v>
      </c>
      <c r="U883" s="21">
        <v>281</v>
      </c>
      <c r="V883" s="1">
        <v>75.739999999999995</v>
      </c>
      <c r="W883" s="1" t="s">
        <v>10</v>
      </c>
      <c r="Y883" s="1" t="s">
        <v>328</v>
      </c>
      <c r="AA883" s="20">
        <f t="shared" si="217"/>
        <v>259.7</v>
      </c>
      <c r="AB883" s="21">
        <f t="shared" si="218"/>
        <v>260</v>
      </c>
      <c r="AC883" s="21">
        <f t="shared" si="219"/>
        <v>21</v>
      </c>
      <c r="AD883" s="21">
        <f t="shared" si="220"/>
        <v>4200</v>
      </c>
    </row>
    <row r="884" spans="1:30">
      <c r="A884" s="148"/>
      <c r="B884" s="548" t="s">
        <v>86</v>
      </c>
      <c r="C884" s="549"/>
      <c r="D884" s="549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189">
        <f t="shared" ref="Q884:V884" si="221">SUM(Q872:Q883)</f>
        <v>3081</v>
      </c>
      <c r="R884" s="189">
        <f t="shared" si="221"/>
        <v>1537</v>
      </c>
      <c r="S884" s="190">
        <f t="shared" si="221"/>
        <v>3283</v>
      </c>
      <c r="T884" s="190">
        <f t="shared" si="221"/>
        <v>451</v>
      </c>
      <c r="U884" s="189">
        <f t="shared" si="221"/>
        <v>2619</v>
      </c>
      <c r="V884" s="190">
        <f t="shared" si="221"/>
        <v>1026.96</v>
      </c>
      <c r="W884" s="190"/>
      <c r="X884" s="190"/>
      <c r="Y884" s="190"/>
      <c r="Z884" s="190"/>
      <c r="AA884" s="191">
        <f>SUM(AA872:AA883)</f>
        <v>2156.6999999999998</v>
      </c>
      <c r="AB884" s="189">
        <f>SUM(AB872:AB883)</f>
        <v>2162</v>
      </c>
      <c r="AC884" s="189">
        <f>SUM(AC872:AC883)</f>
        <v>457</v>
      </c>
      <c r="AD884" s="189">
        <f>SUM(AD872:AD883)</f>
        <v>91400</v>
      </c>
    </row>
    <row r="885" spans="1:30">
      <c r="A885" s="147"/>
      <c r="B885" s="171"/>
      <c r="C885" s="171"/>
      <c r="D885" s="171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172"/>
      <c r="R885" s="172"/>
      <c r="S885" s="173"/>
      <c r="T885" s="173"/>
      <c r="U885" s="172"/>
      <c r="V885" s="173"/>
      <c r="W885" s="173"/>
      <c r="X885" s="173"/>
      <c r="Y885" s="173"/>
      <c r="Z885" s="173"/>
      <c r="AA885" s="174"/>
      <c r="AB885" s="172"/>
      <c r="AC885" s="172"/>
      <c r="AD885" s="172"/>
    </row>
    <row r="886" spans="1:30">
      <c r="A886" s="147">
        <v>48</v>
      </c>
      <c r="B886" s="553" t="s">
        <v>1682</v>
      </c>
      <c r="C886" s="553"/>
      <c r="D886" s="553"/>
      <c r="E886" s="553"/>
      <c r="F886" s="553"/>
      <c r="G886" s="553"/>
      <c r="H886" s="553"/>
      <c r="I886" s="553"/>
      <c r="J886" s="553"/>
      <c r="K886" s="553"/>
      <c r="L886" s="553"/>
      <c r="M886" s="553"/>
      <c r="N886" s="553"/>
      <c r="O886" s="553"/>
      <c r="P886" s="553"/>
      <c r="Q886" s="553"/>
      <c r="R886" s="553"/>
      <c r="S886" s="553"/>
      <c r="T886" s="553"/>
      <c r="U886" s="553"/>
      <c r="V886" s="553"/>
      <c r="W886" s="553"/>
      <c r="X886" s="553"/>
      <c r="Y886" s="553"/>
      <c r="Z886" s="553"/>
      <c r="AA886" s="553"/>
      <c r="AB886" s="553"/>
      <c r="AC886" s="553"/>
      <c r="AD886" s="554"/>
    </row>
    <row r="887" spans="1:30">
      <c r="A887" s="146"/>
      <c r="B887" s="55">
        <v>1</v>
      </c>
      <c r="C887" s="35">
        <v>784</v>
      </c>
      <c r="D887" s="14" t="s">
        <v>1254</v>
      </c>
      <c r="Q887" s="15">
        <v>590</v>
      </c>
      <c r="R887" s="15">
        <v>295</v>
      </c>
      <c r="S887" s="15">
        <v>742</v>
      </c>
      <c r="T887" s="15">
        <v>93</v>
      </c>
      <c r="U887" s="15">
        <v>639</v>
      </c>
      <c r="V887" s="14">
        <v>108.31</v>
      </c>
      <c r="W887" s="14" t="s">
        <v>10</v>
      </c>
      <c r="X887" s="14"/>
      <c r="Y887" s="14" t="s">
        <v>1265</v>
      </c>
      <c r="Z887" s="14"/>
      <c r="AA887" s="24">
        <f t="shared" ref="AA887:AA897" si="222">Q887*70/100</f>
        <v>413</v>
      </c>
      <c r="AB887" s="15">
        <f>ROUNDUP(AA887,0)</f>
        <v>413</v>
      </c>
      <c r="AC887" s="15">
        <f>U887-AB887</f>
        <v>226</v>
      </c>
      <c r="AD887" s="15">
        <f>AC887*200</f>
        <v>45200</v>
      </c>
    </row>
    <row r="888" spans="1:30">
      <c r="A888" s="147"/>
      <c r="B888" s="45">
        <v>2</v>
      </c>
      <c r="C888" s="30">
        <v>785</v>
      </c>
      <c r="D888" s="2" t="s">
        <v>1255</v>
      </c>
      <c r="Q888" s="5">
        <v>6691</v>
      </c>
      <c r="R888" s="5">
        <v>3345</v>
      </c>
      <c r="S888" s="5">
        <v>6251</v>
      </c>
      <c r="T888" s="5">
        <v>308</v>
      </c>
      <c r="U888" s="5">
        <v>5941</v>
      </c>
      <c r="V888" s="2">
        <v>88.79</v>
      </c>
      <c r="W888" s="2" t="s">
        <v>10</v>
      </c>
      <c r="X888" s="2"/>
      <c r="Y888" s="2" t="s">
        <v>1266</v>
      </c>
      <c r="Z888" s="2"/>
      <c r="AA888" s="17">
        <f t="shared" si="222"/>
        <v>4683.7</v>
      </c>
      <c r="AB888" s="5">
        <f t="shared" ref="AB888:AB897" si="223">ROUNDUP(AA888,0)</f>
        <v>4684</v>
      </c>
      <c r="AC888" s="5">
        <f t="shared" ref="AC888:AC897" si="224">U888-AB888</f>
        <v>1257</v>
      </c>
      <c r="AD888" s="5">
        <f t="shared" ref="AD888:AD897" si="225">AC888*200</f>
        <v>251400</v>
      </c>
    </row>
    <row r="889" spans="1:30">
      <c r="A889" s="147"/>
      <c r="B889" s="45">
        <v>3</v>
      </c>
      <c r="C889" s="35">
        <v>786</v>
      </c>
      <c r="D889" s="2" t="s">
        <v>1256</v>
      </c>
      <c r="Q889" s="5">
        <v>3004</v>
      </c>
      <c r="R889" s="5">
        <v>1502</v>
      </c>
      <c r="S889" s="5">
        <v>5064</v>
      </c>
      <c r="T889" s="5">
        <v>1018</v>
      </c>
      <c r="U889" s="5">
        <v>2801</v>
      </c>
      <c r="V889" s="2">
        <v>93.24</v>
      </c>
      <c r="W889" s="2" t="s">
        <v>10</v>
      </c>
      <c r="X889" s="2"/>
      <c r="Y889" s="2" t="s">
        <v>13</v>
      </c>
      <c r="Z889" s="2"/>
      <c r="AA889" s="17">
        <f t="shared" si="222"/>
        <v>2102.8000000000002</v>
      </c>
      <c r="AB889" s="5">
        <f t="shared" si="223"/>
        <v>2103</v>
      </c>
      <c r="AC889" s="5">
        <f t="shared" si="224"/>
        <v>698</v>
      </c>
      <c r="AD889" s="5">
        <f t="shared" si="225"/>
        <v>139600</v>
      </c>
    </row>
    <row r="890" spans="1:30">
      <c r="A890" s="147"/>
      <c r="B890" s="45">
        <v>4</v>
      </c>
      <c r="C890" s="30">
        <v>787</v>
      </c>
      <c r="D890" s="2" t="s">
        <v>1257</v>
      </c>
      <c r="Q890" s="5">
        <v>513</v>
      </c>
      <c r="R890" s="5">
        <v>256</v>
      </c>
      <c r="S890" s="5">
        <v>753</v>
      </c>
      <c r="T890" s="5">
        <v>147</v>
      </c>
      <c r="U890" s="5">
        <v>489</v>
      </c>
      <c r="V890" s="2">
        <v>95.32</v>
      </c>
      <c r="W890" s="2" t="s">
        <v>10</v>
      </c>
      <c r="X890" s="2"/>
      <c r="Y890" s="10" t="s">
        <v>1267</v>
      </c>
      <c r="Z890" s="2"/>
      <c r="AA890" s="17">
        <f t="shared" si="222"/>
        <v>359.1</v>
      </c>
      <c r="AB890" s="5">
        <f t="shared" si="223"/>
        <v>360</v>
      </c>
      <c r="AC890" s="5">
        <f t="shared" si="224"/>
        <v>129</v>
      </c>
      <c r="AD890" s="5">
        <f t="shared" si="225"/>
        <v>25800</v>
      </c>
    </row>
    <row r="891" spans="1:30">
      <c r="A891" s="147"/>
      <c r="B891" s="45">
        <v>5</v>
      </c>
      <c r="C891" s="35">
        <v>788</v>
      </c>
      <c r="D891" s="2" t="s">
        <v>1258</v>
      </c>
      <c r="Q891" s="5">
        <v>347</v>
      </c>
      <c r="R891" s="5">
        <v>173</v>
      </c>
      <c r="S891" s="5">
        <v>284</v>
      </c>
      <c r="T891" s="5">
        <v>21</v>
      </c>
      <c r="U891" s="5">
        <v>262</v>
      </c>
      <c r="V891" s="2">
        <v>75.5</v>
      </c>
      <c r="W891" s="2" t="s">
        <v>10</v>
      </c>
      <c r="X891" s="2"/>
      <c r="Y891" s="10" t="s">
        <v>13</v>
      </c>
      <c r="Z891" s="2"/>
      <c r="AA891" s="17">
        <f t="shared" si="222"/>
        <v>242.9</v>
      </c>
      <c r="AB891" s="5">
        <f t="shared" si="223"/>
        <v>243</v>
      </c>
      <c r="AC891" s="5">
        <f t="shared" si="224"/>
        <v>19</v>
      </c>
      <c r="AD891" s="5">
        <f t="shared" si="225"/>
        <v>3800</v>
      </c>
    </row>
    <row r="892" spans="1:30">
      <c r="A892" s="147"/>
      <c r="B892" s="45">
        <v>6</v>
      </c>
      <c r="C892" s="30">
        <v>789</v>
      </c>
      <c r="D892" s="2" t="s">
        <v>1259</v>
      </c>
      <c r="Q892" s="5">
        <v>342</v>
      </c>
      <c r="R892" s="5">
        <v>171</v>
      </c>
      <c r="S892" s="5">
        <v>349</v>
      </c>
      <c r="T892" s="5">
        <v>13</v>
      </c>
      <c r="U892" s="5">
        <v>336</v>
      </c>
      <c r="V892" s="2">
        <v>98.25</v>
      </c>
      <c r="W892" s="2" t="s">
        <v>10</v>
      </c>
      <c r="X892" s="2"/>
      <c r="Y892" s="2" t="s">
        <v>1268</v>
      </c>
      <c r="Z892" s="2"/>
      <c r="AA892" s="17">
        <f t="shared" si="222"/>
        <v>239.4</v>
      </c>
      <c r="AB892" s="5">
        <f t="shared" si="223"/>
        <v>240</v>
      </c>
      <c r="AC892" s="5">
        <f t="shared" si="224"/>
        <v>96</v>
      </c>
      <c r="AD892" s="5">
        <f t="shared" si="225"/>
        <v>19200</v>
      </c>
    </row>
    <row r="893" spans="1:30">
      <c r="A893" s="147"/>
      <c r="B893" s="45">
        <v>7</v>
      </c>
      <c r="C893" s="35">
        <v>790</v>
      </c>
      <c r="D893" s="2" t="s">
        <v>1260</v>
      </c>
      <c r="Q893" s="5">
        <v>1789</v>
      </c>
      <c r="R893" s="5">
        <v>894</v>
      </c>
      <c r="S893" s="5">
        <v>2662</v>
      </c>
      <c r="T893" s="5">
        <v>626</v>
      </c>
      <c r="U893" s="5">
        <v>1683</v>
      </c>
      <c r="V893" s="2">
        <v>94.07</v>
      </c>
      <c r="W893" s="2" t="s">
        <v>10</v>
      </c>
      <c r="X893" s="2"/>
      <c r="Y893" s="2" t="s">
        <v>1269</v>
      </c>
      <c r="Z893" s="2"/>
      <c r="AA893" s="17">
        <f t="shared" si="222"/>
        <v>1252.3</v>
      </c>
      <c r="AB893" s="5">
        <f t="shared" si="223"/>
        <v>1253</v>
      </c>
      <c r="AC893" s="5">
        <f t="shared" si="224"/>
        <v>430</v>
      </c>
      <c r="AD893" s="5">
        <f t="shared" si="225"/>
        <v>86000</v>
      </c>
    </row>
    <row r="894" spans="1:30">
      <c r="A894" s="147"/>
      <c r="B894" s="45">
        <v>8</v>
      </c>
      <c r="C894" s="30">
        <v>791</v>
      </c>
      <c r="D894" s="2" t="s">
        <v>1261</v>
      </c>
      <c r="Q894" s="5">
        <v>411</v>
      </c>
      <c r="R894" s="5">
        <v>205</v>
      </c>
      <c r="S894" s="2">
        <v>726</v>
      </c>
      <c r="T894" s="2">
        <v>194</v>
      </c>
      <c r="U894" s="5">
        <v>386</v>
      </c>
      <c r="V894" s="2">
        <v>93.92</v>
      </c>
      <c r="W894" s="2" t="s">
        <v>10</v>
      </c>
      <c r="X894" s="2"/>
      <c r="Y894" s="10" t="s">
        <v>1270</v>
      </c>
      <c r="Z894" s="2"/>
      <c r="AA894" s="17">
        <f t="shared" si="222"/>
        <v>287.7</v>
      </c>
      <c r="AB894" s="5">
        <f t="shared" si="223"/>
        <v>288</v>
      </c>
      <c r="AC894" s="5">
        <f t="shared" si="224"/>
        <v>98</v>
      </c>
      <c r="AD894" s="5">
        <f t="shared" si="225"/>
        <v>19600</v>
      </c>
    </row>
    <row r="895" spans="1:30">
      <c r="A895" s="147"/>
      <c r="B895" s="45">
        <v>9</v>
      </c>
      <c r="C895" s="35">
        <v>792</v>
      </c>
      <c r="D895" s="2" t="s">
        <v>1262</v>
      </c>
      <c r="Q895" s="5">
        <v>501</v>
      </c>
      <c r="R895" s="5">
        <v>250</v>
      </c>
      <c r="S895" s="2">
        <v>538</v>
      </c>
      <c r="T895" s="2">
        <v>73</v>
      </c>
      <c r="U895" s="5">
        <v>438</v>
      </c>
      <c r="V895" s="2">
        <v>87.43</v>
      </c>
      <c r="W895" s="2" t="s">
        <v>10</v>
      </c>
      <c r="X895" s="2"/>
      <c r="Y895" s="10" t="s">
        <v>1271</v>
      </c>
      <c r="Z895" s="2"/>
      <c r="AA895" s="17">
        <f t="shared" si="222"/>
        <v>350.7</v>
      </c>
      <c r="AB895" s="5">
        <f t="shared" si="223"/>
        <v>351</v>
      </c>
      <c r="AC895" s="5">
        <f t="shared" si="224"/>
        <v>87</v>
      </c>
      <c r="AD895" s="5">
        <f t="shared" si="225"/>
        <v>17400</v>
      </c>
    </row>
    <row r="896" spans="1:30">
      <c r="A896" s="147"/>
      <c r="B896" s="45">
        <v>10</v>
      </c>
      <c r="C896" s="30">
        <v>793</v>
      </c>
      <c r="D896" s="2" t="s">
        <v>1263</v>
      </c>
      <c r="Q896" s="5">
        <v>133</v>
      </c>
      <c r="R896" s="5">
        <v>66</v>
      </c>
      <c r="S896" s="2">
        <v>140</v>
      </c>
      <c r="T896" s="2">
        <v>32</v>
      </c>
      <c r="U896" s="5">
        <v>106</v>
      </c>
      <c r="V896" s="2">
        <v>79.7</v>
      </c>
      <c r="W896" s="2" t="s">
        <v>10</v>
      </c>
      <c r="X896" s="2"/>
      <c r="Y896" s="10" t="s">
        <v>13</v>
      </c>
      <c r="Z896" s="2"/>
      <c r="AA896" s="17">
        <f t="shared" si="222"/>
        <v>93.1</v>
      </c>
      <c r="AB896" s="5">
        <f t="shared" si="223"/>
        <v>94</v>
      </c>
      <c r="AC896" s="5">
        <f t="shared" si="224"/>
        <v>12</v>
      </c>
      <c r="AD896" s="5">
        <f t="shared" si="225"/>
        <v>2400</v>
      </c>
    </row>
    <row r="897" spans="1:30">
      <c r="A897" s="147"/>
      <c r="B897" s="45">
        <v>11</v>
      </c>
      <c r="C897" s="35">
        <v>794</v>
      </c>
      <c r="D897" s="6" t="s">
        <v>1264</v>
      </c>
      <c r="Q897" s="5">
        <v>322</v>
      </c>
      <c r="R897" s="5">
        <v>161</v>
      </c>
      <c r="S897" s="2">
        <v>358</v>
      </c>
      <c r="T897" s="2">
        <v>2</v>
      </c>
      <c r="U897" s="5">
        <v>356</v>
      </c>
      <c r="V897" s="2">
        <v>110.56</v>
      </c>
      <c r="W897" s="2" t="s">
        <v>10</v>
      </c>
      <c r="X897" s="2"/>
      <c r="Y897" s="10" t="s">
        <v>1272</v>
      </c>
      <c r="Z897" s="2"/>
      <c r="AA897" s="17">
        <f t="shared" si="222"/>
        <v>225.4</v>
      </c>
      <c r="AB897" s="5">
        <f t="shared" si="223"/>
        <v>226</v>
      </c>
      <c r="AC897" s="5">
        <f t="shared" si="224"/>
        <v>130</v>
      </c>
      <c r="AD897" s="5">
        <f t="shared" si="225"/>
        <v>26000</v>
      </c>
    </row>
    <row r="898" spans="1:30">
      <c r="A898" s="147"/>
      <c r="B898" s="555" t="s">
        <v>86</v>
      </c>
      <c r="C898" s="556"/>
      <c r="D898" s="556"/>
      <c r="Q898" s="194">
        <f t="shared" ref="Q898:V898" si="226">SUM(Q887:Q897)</f>
        <v>14643</v>
      </c>
      <c r="R898" s="194">
        <f t="shared" si="226"/>
        <v>7318</v>
      </c>
      <c r="S898" s="198">
        <f t="shared" si="226"/>
        <v>17867</v>
      </c>
      <c r="T898" s="198">
        <f t="shared" si="226"/>
        <v>2527</v>
      </c>
      <c r="U898" s="194">
        <f t="shared" si="226"/>
        <v>13437</v>
      </c>
      <c r="V898" s="195">
        <f t="shared" si="226"/>
        <v>1025.0899999999999</v>
      </c>
      <c r="W898" s="195"/>
      <c r="X898" s="195"/>
      <c r="Y898" s="195"/>
      <c r="Z898" s="195"/>
      <c r="AA898" s="197">
        <f>SUM(AA887:AA897)</f>
        <v>10250.1</v>
      </c>
      <c r="AB898" s="194">
        <f>SUM(AB887:AB897)</f>
        <v>10255</v>
      </c>
      <c r="AC898" s="194">
        <f>SUM(AC887:AC897)</f>
        <v>3182</v>
      </c>
      <c r="AD898" s="194">
        <f>SUM(AD887:AD897)</f>
        <v>636400</v>
      </c>
    </row>
    <row r="899" spans="1:30">
      <c r="A899" s="99">
        <v>49</v>
      </c>
      <c r="B899" s="584" t="s">
        <v>1687</v>
      </c>
      <c r="C899" s="584"/>
      <c r="D899" s="584"/>
      <c r="E899" s="584"/>
      <c r="F899" s="584"/>
      <c r="G899" s="584"/>
      <c r="H899" s="584"/>
      <c r="I899" s="584"/>
      <c r="J899" s="584"/>
      <c r="K899" s="584"/>
      <c r="L899" s="584"/>
      <c r="M899" s="584"/>
      <c r="N899" s="584"/>
      <c r="O899" s="584"/>
      <c r="P899" s="584"/>
      <c r="Q899" s="584"/>
      <c r="R899" s="584"/>
      <c r="S899" s="584"/>
      <c r="T899" s="584"/>
      <c r="U899" s="584"/>
      <c r="V899" s="584"/>
      <c r="W899" s="584"/>
      <c r="X899" s="584"/>
      <c r="Y899" s="584"/>
      <c r="Z899" s="584"/>
      <c r="AA899" s="584"/>
      <c r="AB899" s="584"/>
      <c r="AC899" s="584"/>
      <c r="AD899" s="578"/>
    </row>
    <row r="900" spans="1:30">
      <c r="A900" s="147"/>
      <c r="B900" s="207">
        <v>1</v>
      </c>
      <c r="C900" s="53">
        <v>795</v>
      </c>
      <c r="D900" s="14" t="s">
        <v>1384</v>
      </c>
      <c r="Q900" s="15">
        <v>193</v>
      </c>
      <c r="R900" s="15">
        <v>96</v>
      </c>
      <c r="S900" s="14">
        <v>286</v>
      </c>
      <c r="T900" s="14">
        <v>70</v>
      </c>
      <c r="U900" s="15">
        <v>198</v>
      </c>
      <c r="V900" s="14">
        <v>102.59</v>
      </c>
      <c r="W900" s="14" t="s">
        <v>10</v>
      </c>
      <c r="X900" s="14"/>
      <c r="Y900" s="14" t="s">
        <v>13</v>
      </c>
      <c r="Z900" s="14"/>
      <c r="AA900" s="24">
        <f t="shared" ref="AA900:AA901" si="227">Q900*70/100</f>
        <v>135.1</v>
      </c>
      <c r="AB900" s="22">
        <f>ROUNDUP(AA900,0)</f>
        <v>136</v>
      </c>
      <c r="AC900" s="15">
        <f>U900-AB900</f>
        <v>62</v>
      </c>
      <c r="AD900" s="15">
        <f>AC900*200</f>
        <v>12400</v>
      </c>
    </row>
    <row r="901" spans="1:30">
      <c r="A901" s="147"/>
      <c r="B901" s="42">
        <v>2</v>
      </c>
      <c r="C901" s="41">
        <v>796</v>
      </c>
      <c r="D901" s="6" t="s">
        <v>1385</v>
      </c>
      <c r="Q901" s="5">
        <v>126</v>
      </c>
      <c r="R901" s="5">
        <v>63</v>
      </c>
      <c r="S901" s="2">
        <v>258</v>
      </c>
      <c r="T901" s="2">
        <v>79</v>
      </c>
      <c r="U901" s="5">
        <v>131</v>
      </c>
      <c r="V901" s="2">
        <v>103.97</v>
      </c>
      <c r="W901" s="2" t="s">
        <v>10</v>
      </c>
      <c r="X901" s="2"/>
      <c r="Y901" s="10" t="s">
        <v>1386</v>
      </c>
      <c r="Z901" s="2"/>
      <c r="AA901" s="17">
        <f t="shared" si="227"/>
        <v>88.2</v>
      </c>
      <c r="AB901" s="4">
        <f>ROUNDUP(AA901,0)</f>
        <v>89</v>
      </c>
      <c r="AC901" s="5">
        <f>U901-AB901</f>
        <v>42</v>
      </c>
      <c r="AD901" s="5">
        <f>AC901*200</f>
        <v>8400</v>
      </c>
    </row>
    <row r="902" spans="1:30">
      <c r="A902" s="147"/>
      <c r="B902" s="559" t="s">
        <v>86</v>
      </c>
      <c r="C902" s="559"/>
      <c r="D902" s="555"/>
      <c r="Q902" s="194">
        <f t="shared" ref="Q902:V902" si="228">SUM(Q900:Q901)</f>
        <v>319</v>
      </c>
      <c r="R902" s="194">
        <f t="shared" si="228"/>
        <v>159</v>
      </c>
      <c r="S902" s="195">
        <f t="shared" si="228"/>
        <v>544</v>
      </c>
      <c r="T902" s="195">
        <f t="shared" si="228"/>
        <v>149</v>
      </c>
      <c r="U902" s="194">
        <f t="shared" si="228"/>
        <v>329</v>
      </c>
      <c r="V902" s="195">
        <f t="shared" si="228"/>
        <v>206.56</v>
      </c>
      <c r="W902" s="195"/>
      <c r="X902" s="195"/>
      <c r="Y902" s="196"/>
      <c r="Z902" s="195"/>
      <c r="AA902" s="197">
        <f>SUM(AA900:AA901)</f>
        <v>223.3</v>
      </c>
      <c r="AB902" s="194">
        <f>SUM(AB900:AB901)</f>
        <v>225</v>
      </c>
      <c r="AC902" s="194">
        <f>SUM(AC900:AC901)</f>
        <v>104</v>
      </c>
      <c r="AD902" s="194">
        <f>SUM(AD900:AD901)</f>
        <v>20800</v>
      </c>
    </row>
    <row r="903" spans="1:30">
      <c r="A903" s="146">
        <v>50</v>
      </c>
      <c r="B903" s="550" t="s">
        <v>1691</v>
      </c>
      <c r="C903" s="550"/>
      <c r="D903" s="550"/>
      <c r="E903" s="550"/>
      <c r="F903" s="550"/>
      <c r="G903" s="550"/>
      <c r="H903" s="550"/>
      <c r="I903" s="550"/>
      <c r="J903" s="550"/>
      <c r="K903" s="550"/>
      <c r="L903" s="550"/>
      <c r="M903" s="550"/>
      <c r="N903" s="550"/>
      <c r="O903" s="550"/>
      <c r="P903" s="550"/>
      <c r="Q903" s="550"/>
      <c r="R903" s="550"/>
      <c r="S903" s="550"/>
      <c r="T903" s="550"/>
      <c r="U903" s="550"/>
      <c r="V903" s="550"/>
      <c r="W903" s="550"/>
      <c r="X903" s="550"/>
      <c r="Y903" s="550"/>
      <c r="Z903" s="550"/>
      <c r="AA903" s="550"/>
      <c r="AB903" s="550"/>
      <c r="AC903" s="550"/>
      <c r="AD903" s="551"/>
    </row>
    <row r="904" spans="1:30">
      <c r="A904" s="146"/>
      <c r="B904" s="55">
        <v>1</v>
      </c>
      <c r="C904" s="35">
        <v>797</v>
      </c>
      <c r="D904" s="14" t="s">
        <v>1274</v>
      </c>
      <c r="Q904" s="15">
        <v>203</v>
      </c>
      <c r="R904" s="15">
        <v>101</v>
      </c>
      <c r="S904" s="14">
        <v>150</v>
      </c>
      <c r="T904" s="14">
        <v>2</v>
      </c>
      <c r="U904" s="15">
        <v>148</v>
      </c>
      <c r="V904" s="14">
        <v>74.78</v>
      </c>
      <c r="W904" s="14" t="s">
        <v>10</v>
      </c>
      <c r="X904" s="14"/>
      <c r="Y904" s="14" t="s">
        <v>13</v>
      </c>
      <c r="Z904" s="14"/>
      <c r="AA904" s="24">
        <f t="shared" ref="AA904:AA907" si="229">Q904*70/100</f>
        <v>142.1</v>
      </c>
      <c r="AB904" s="15">
        <f>ROUNDUP(AA904,0)</f>
        <v>143</v>
      </c>
      <c r="AC904" s="15">
        <f>U904-AB904</f>
        <v>5</v>
      </c>
      <c r="AD904" s="15">
        <f>AC904*200</f>
        <v>1000</v>
      </c>
    </row>
    <row r="905" spans="1:30">
      <c r="A905" s="147"/>
      <c r="B905" s="45">
        <v>2</v>
      </c>
      <c r="C905" s="30">
        <v>798</v>
      </c>
      <c r="D905" s="2" t="s">
        <v>1275</v>
      </c>
      <c r="Q905" s="5">
        <v>173</v>
      </c>
      <c r="R905" s="5">
        <v>86</v>
      </c>
      <c r="S905" s="2">
        <v>137</v>
      </c>
      <c r="T905" s="2">
        <v>13</v>
      </c>
      <c r="U905" s="5">
        <v>124</v>
      </c>
      <c r="V905" s="2"/>
      <c r="W905" s="2"/>
      <c r="X905" s="2"/>
      <c r="Y905" s="2"/>
      <c r="Z905" s="2"/>
      <c r="AA905" s="17">
        <f t="shared" si="229"/>
        <v>121.1</v>
      </c>
      <c r="AB905" s="5">
        <f t="shared" ref="AB905:AB907" si="230">ROUNDUP(AA905,0)</f>
        <v>122</v>
      </c>
      <c r="AC905" s="5">
        <f t="shared" ref="AC905:AC907" si="231">U905-AB905</f>
        <v>2</v>
      </c>
      <c r="AD905" s="5">
        <f t="shared" ref="AD905:AD907" si="232">AC905*200</f>
        <v>400</v>
      </c>
    </row>
    <row r="906" spans="1:30">
      <c r="A906" s="147"/>
      <c r="B906" s="45">
        <v>3</v>
      </c>
      <c r="C906" s="35">
        <v>799</v>
      </c>
      <c r="D906" s="2" t="s">
        <v>1276</v>
      </c>
      <c r="Q906" s="5">
        <v>151</v>
      </c>
      <c r="R906" s="5">
        <v>75</v>
      </c>
      <c r="S906" s="2">
        <v>107</v>
      </c>
      <c r="T906" s="2" t="s">
        <v>10</v>
      </c>
      <c r="U906" s="5">
        <v>107</v>
      </c>
      <c r="V906" s="2">
        <v>72.150000000000006</v>
      </c>
      <c r="W906" s="2"/>
      <c r="X906" s="2"/>
      <c r="Y906" s="2"/>
      <c r="Z906" s="2"/>
      <c r="AA906" s="17">
        <f t="shared" si="229"/>
        <v>105.7</v>
      </c>
      <c r="AB906" s="5">
        <f t="shared" si="230"/>
        <v>106</v>
      </c>
      <c r="AC906" s="5">
        <f t="shared" si="231"/>
        <v>1</v>
      </c>
      <c r="AD906" s="5">
        <f t="shared" si="232"/>
        <v>200</v>
      </c>
    </row>
    <row r="907" spans="1:30">
      <c r="A907" s="147"/>
      <c r="B907" s="54">
        <v>4</v>
      </c>
      <c r="C907" s="30">
        <v>800</v>
      </c>
      <c r="D907" s="6" t="s">
        <v>1277</v>
      </c>
      <c r="Q907" s="5">
        <v>130</v>
      </c>
      <c r="R907" s="5">
        <v>65</v>
      </c>
      <c r="S907" s="2">
        <v>127</v>
      </c>
      <c r="T907" s="2">
        <v>6</v>
      </c>
      <c r="U907" s="5">
        <v>121</v>
      </c>
      <c r="V907" s="2">
        <v>76.52</v>
      </c>
      <c r="W907" s="2"/>
      <c r="X907" s="2"/>
      <c r="Y907" s="2"/>
      <c r="Z907" s="2"/>
      <c r="AA907" s="17">
        <f t="shared" si="229"/>
        <v>91</v>
      </c>
      <c r="AB907" s="5">
        <f t="shared" si="230"/>
        <v>91</v>
      </c>
      <c r="AC907" s="5">
        <f t="shared" si="231"/>
        <v>30</v>
      </c>
      <c r="AD907" s="5">
        <f t="shared" si="232"/>
        <v>6000</v>
      </c>
    </row>
    <row r="908" spans="1:30">
      <c r="A908" s="148"/>
      <c r="B908" s="548" t="s">
        <v>86</v>
      </c>
      <c r="C908" s="549"/>
      <c r="D908" s="549"/>
      <c r="Q908" s="189">
        <f t="shared" ref="Q908:V908" si="233">SUM(Q904:Q907)</f>
        <v>657</v>
      </c>
      <c r="R908" s="189">
        <f t="shared" si="233"/>
        <v>327</v>
      </c>
      <c r="S908" s="190">
        <f t="shared" si="233"/>
        <v>521</v>
      </c>
      <c r="T908" s="190">
        <f t="shared" si="233"/>
        <v>21</v>
      </c>
      <c r="U908" s="189">
        <f t="shared" si="233"/>
        <v>500</v>
      </c>
      <c r="V908" s="190">
        <f t="shared" si="233"/>
        <v>223.45</v>
      </c>
      <c r="W908" s="190"/>
      <c r="X908" s="190"/>
      <c r="Y908" s="190"/>
      <c r="Z908" s="190"/>
      <c r="AA908" s="191">
        <f>SUM(AA904:AA907)</f>
        <v>459.9</v>
      </c>
      <c r="AB908" s="189">
        <f>SUM(AB904:AB907)</f>
        <v>462</v>
      </c>
      <c r="AC908" s="189">
        <f>SUM(AC904:AC907)</f>
        <v>38</v>
      </c>
      <c r="AD908" s="189">
        <f>SUM(AD904:AD907)</f>
        <v>7600</v>
      </c>
    </row>
    <row r="909" spans="1:30">
      <c r="A909" s="146">
        <v>51</v>
      </c>
      <c r="B909" s="550" t="s">
        <v>1703</v>
      </c>
      <c r="C909" s="550"/>
      <c r="D909" s="550"/>
      <c r="E909" s="550"/>
      <c r="F909" s="550"/>
      <c r="G909" s="550"/>
      <c r="H909" s="550"/>
      <c r="I909" s="550"/>
      <c r="J909" s="550"/>
      <c r="K909" s="550"/>
      <c r="L909" s="550"/>
      <c r="M909" s="550"/>
      <c r="N909" s="550"/>
      <c r="O909" s="550"/>
      <c r="P909" s="550"/>
      <c r="Q909" s="550"/>
      <c r="R909" s="550"/>
      <c r="S909" s="550"/>
      <c r="T909" s="550"/>
      <c r="U909" s="550"/>
      <c r="V909" s="550"/>
      <c r="W909" s="550"/>
      <c r="X909" s="550"/>
      <c r="Y909" s="550"/>
      <c r="Z909" s="550"/>
      <c r="AA909" s="550"/>
      <c r="AB909" s="550"/>
      <c r="AC909" s="550"/>
      <c r="AD909" s="551"/>
    </row>
    <row r="910" spans="1:30">
      <c r="A910" s="146"/>
      <c r="B910" s="55">
        <v>1</v>
      </c>
      <c r="C910" s="35">
        <v>801</v>
      </c>
      <c r="D910" s="14" t="s">
        <v>1280</v>
      </c>
      <c r="Q910" s="15">
        <v>108</v>
      </c>
      <c r="R910" s="15">
        <v>54</v>
      </c>
      <c r="S910" s="14">
        <v>88</v>
      </c>
      <c r="T910" s="14">
        <v>2</v>
      </c>
      <c r="U910" s="15">
        <v>86</v>
      </c>
      <c r="V910" s="14">
        <v>79.63</v>
      </c>
      <c r="W910" s="14" t="s">
        <v>10</v>
      </c>
      <c r="X910" s="14"/>
      <c r="Y910" s="14" t="s">
        <v>1283</v>
      </c>
      <c r="Z910" s="14"/>
      <c r="AA910" s="24">
        <f t="shared" ref="AA910:AA912" si="234">Q910*70/100</f>
        <v>75.599999999999994</v>
      </c>
      <c r="AB910" s="15">
        <f>ROUNDUP(AA910,0)</f>
        <v>76</v>
      </c>
      <c r="AC910" s="15">
        <f>U910-AB910</f>
        <v>10</v>
      </c>
      <c r="AD910" s="15">
        <f>AC910*200</f>
        <v>2000</v>
      </c>
    </row>
    <row r="911" spans="1:30">
      <c r="A911" s="147"/>
      <c r="B911" s="45">
        <v>2</v>
      </c>
      <c r="C911" s="30">
        <v>802</v>
      </c>
      <c r="D911" s="2" t="s">
        <v>1281</v>
      </c>
      <c r="Q911" s="5">
        <v>170</v>
      </c>
      <c r="R911" s="5">
        <v>85</v>
      </c>
      <c r="S911" s="2">
        <v>236</v>
      </c>
      <c r="T911" s="2">
        <v>46</v>
      </c>
      <c r="U911" s="5">
        <v>128</v>
      </c>
      <c r="V911" s="2">
        <v>75.290000000000006</v>
      </c>
      <c r="W911" s="2" t="s">
        <v>10</v>
      </c>
      <c r="X911" s="2"/>
      <c r="Y911" s="2" t="s">
        <v>1210</v>
      </c>
      <c r="Z911" s="2"/>
      <c r="AA911" s="17">
        <f t="shared" si="234"/>
        <v>119</v>
      </c>
      <c r="AB911" s="5">
        <f t="shared" ref="AB911:AB912" si="235">ROUNDUP(AA911,0)</f>
        <v>119</v>
      </c>
      <c r="AC911" s="5">
        <f t="shared" ref="AC911:AC912" si="236">U911-AB911</f>
        <v>9</v>
      </c>
      <c r="AD911" s="5">
        <f t="shared" ref="AD911:AD912" si="237">AC911*200</f>
        <v>1800</v>
      </c>
    </row>
    <row r="912" spans="1:30">
      <c r="A912" s="147"/>
      <c r="B912" s="45">
        <v>3</v>
      </c>
      <c r="C912" s="30">
        <v>803</v>
      </c>
      <c r="D912" s="2" t="s">
        <v>1282</v>
      </c>
      <c r="Q912" s="5">
        <v>109</v>
      </c>
      <c r="R912" s="5">
        <v>54</v>
      </c>
      <c r="S912" s="2">
        <v>218</v>
      </c>
      <c r="T912" s="2">
        <v>87</v>
      </c>
      <c r="U912" s="5">
        <v>106</v>
      </c>
      <c r="V912" s="2">
        <v>97.25</v>
      </c>
      <c r="W912" s="2" t="s">
        <v>10</v>
      </c>
      <c r="X912" s="2"/>
      <c r="Y912" s="10" t="s">
        <v>1284</v>
      </c>
      <c r="Z912" s="2"/>
      <c r="AA912" s="17">
        <f t="shared" si="234"/>
        <v>76.3</v>
      </c>
      <c r="AB912" s="5">
        <f t="shared" si="235"/>
        <v>77</v>
      </c>
      <c r="AC912" s="5">
        <f t="shared" si="236"/>
        <v>29</v>
      </c>
      <c r="AD912" s="5">
        <f t="shared" si="237"/>
        <v>5800</v>
      </c>
    </row>
    <row r="913" spans="1:30">
      <c r="A913" s="148"/>
      <c r="B913" s="548" t="s">
        <v>86</v>
      </c>
      <c r="C913" s="549"/>
      <c r="D913" s="549"/>
      <c r="Q913" s="189">
        <f t="shared" ref="Q913:V913" si="238">SUM(Q910:Q912)</f>
        <v>387</v>
      </c>
      <c r="R913" s="189">
        <f t="shared" si="238"/>
        <v>193</v>
      </c>
      <c r="S913" s="190">
        <f t="shared" si="238"/>
        <v>542</v>
      </c>
      <c r="T913" s="190">
        <f t="shared" si="238"/>
        <v>135</v>
      </c>
      <c r="U913" s="189">
        <f t="shared" si="238"/>
        <v>320</v>
      </c>
      <c r="V913" s="190">
        <f t="shared" si="238"/>
        <v>252.17000000000002</v>
      </c>
      <c r="W913" s="190"/>
      <c r="X913" s="190"/>
      <c r="Y913" s="193"/>
      <c r="Z913" s="190"/>
      <c r="AA913" s="191">
        <f>SUM(AA910:AA912)</f>
        <v>270.89999999999998</v>
      </c>
      <c r="AB913" s="189">
        <f>SUM(AB910:AB912)</f>
        <v>272</v>
      </c>
      <c r="AC913" s="189">
        <f>SUM(AC910:AC912)</f>
        <v>48</v>
      </c>
      <c r="AD913" s="189">
        <f>SUM(AD910:AD912)</f>
        <v>9600</v>
      </c>
    </row>
    <row r="914" spans="1:30">
      <c r="A914" s="147">
        <v>52</v>
      </c>
      <c r="B914" s="557" t="s">
        <v>1707</v>
      </c>
      <c r="C914" s="557"/>
      <c r="D914" s="557"/>
      <c r="E914" s="557"/>
      <c r="F914" s="557"/>
      <c r="G914" s="557"/>
      <c r="H914" s="557"/>
      <c r="I914" s="557"/>
      <c r="J914" s="557"/>
      <c r="K914" s="557"/>
      <c r="L914" s="557"/>
      <c r="M914" s="557"/>
      <c r="N914" s="557"/>
      <c r="O914" s="557"/>
      <c r="P914" s="557"/>
      <c r="Q914" s="557"/>
      <c r="R914" s="557"/>
      <c r="S914" s="557"/>
      <c r="T914" s="557"/>
      <c r="U914" s="557"/>
      <c r="V914" s="557"/>
      <c r="W914" s="557"/>
      <c r="X914" s="557"/>
      <c r="Y914" s="557"/>
      <c r="Z914" s="557"/>
      <c r="AA914" s="557"/>
      <c r="AB914" s="557"/>
      <c r="AC914" s="557"/>
      <c r="AD914" s="557"/>
    </row>
    <row r="915" spans="1:30">
      <c r="A915" s="146"/>
      <c r="B915" s="45">
        <v>1</v>
      </c>
      <c r="C915" s="30">
        <v>804</v>
      </c>
      <c r="D915" s="2" t="s">
        <v>1286</v>
      </c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5">
        <v>217</v>
      </c>
      <c r="R915" s="5">
        <v>108</v>
      </c>
      <c r="S915" s="5">
        <v>229</v>
      </c>
      <c r="T915" s="5">
        <v>55</v>
      </c>
      <c r="U915" s="5">
        <v>155</v>
      </c>
      <c r="V915" s="2">
        <v>71.430000000000007</v>
      </c>
      <c r="W915" s="2" t="s">
        <v>10</v>
      </c>
      <c r="X915" s="2"/>
      <c r="Y915" s="2" t="s">
        <v>13</v>
      </c>
      <c r="Z915" s="2"/>
      <c r="AA915" s="17">
        <f t="shared" ref="AA915:AA936" si="239">Q915*70/100</f>
        <v>151.9</v>
      </c>
      <c r="AB915" s="5">
        <f>ROUNDUP(AA915,0)</f>
        <v>152</v>
      </c>
      <c r="AC915" s="5">
        <f>U915-AB915</f>
        <v>3</v>
      </c>
      <c r="AD915" s="5">
        <f>AC915*200</f>
        <v>600</v>
      </c>
    </row>
    <row r="916" spans="1:30">
      <c r="A916" s="147"/>
      <c r="B916" s="45">
        <v>2</v>
      </c>
      <c r="C916" s="30">
        <v>805</v>
      </c>
      <c r="D916" s="2" t="s">
        <v>1287</v>
      </c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5">
        <v>130</v>
      </c>
      <c r="R916" s="5">
        <v>65</v>
      </c>
      <c r="S916" s="5">
        <v>204</v>
      </c>
      <c r="T916" s="5">
        <v>45</v>
      </c>
      <c r="U916" s="5">
        <v>101</v>
      </c>
      <c r="V916" s="2">
        <v>77.69</v>
      </c>
      <c r="W916" s="2" t="s">
        <v>10</v>
      </c>
      <c r="X916" s="2"/>
      <c r="Y916" s="2" t="s">
        <v>1308</v>
      </c>
      <c r="Z916" s="2"/>
      <c r="AA916" s="17">
        <f t="shared" si="239"/>
        <v>91</v>
      </c>
      <c r="AB916" s="5">
        <f t="shared" ref="AB916:AB936" si="240">ROUNDUP(AA916,0)</f>
        <v>91</v>
      </c>
      <c r="AC916" s="5">
        <f t="shared" ref="AC916:AC936" si="241">U916-AB916</f>
        <v>10</v>
      </c>
      <c r="AD916" s="5">
        <f t="shared" ref="AD916:AD936" si="242">AC916*200</f>
        <v>2000</v>
      </c>
    </row>
    <row r="917" spans="1:30">
      <c r="A917" s="147"/>
      <c r="B917" s="45">
        <v>3</v>
      </c>
      <c r="C917" s="30">
        <v>806</v>
      </c>
      <c r="D917" s="2" t="s">
        <v>1288</v>
      </c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5">
        <v>658</v>
      </c>
      <c r="R917" s="5">
        <v>329</v>
      </c>
      <c r="S917" s="5">
        <v>542</v>
      </c>
      <c r="T917" s="5">
        <v>67</v>
      </c>
      <c r="U917" s="5">
        <v>473</v>
      </c>
      <c r="V917" s="2">
        <v>71.88</v>
      </c>
      <c r="W917" s="2" t="s">
        <v>10</v>
      </c>
      <c r="X917" s="2"/>
      <c r="Y917" s="2" t="s">
        <v>13</v>
      </c>
      <c r="Z917" s="2"/>
      <c r="AA917" s="17">
        <f t="shared" si="239"/>
        <v>460.6</v>
      </c>
      <c r="AB917" s="5">
        <f t="shared" si="240"/>
        <v>461</v>
      </c>
      <c r="AC917" s="5">
        <f t="shared" si="241"/>
        <v>12</v>
      </c>
      <c r="AD917" s="5">
        <f t="shared" si="242"/>
        <v>2400</v>
      </c>
    </row>
    <row r="918" spans="1:30">
      <c r="A918" s="147"/>
      <c r="B918" s="45">
        <v>4</v>
      </c>
      <c r="C918" s="30">
        <v>807</v>
      </c>
      <c r="D918" s="2" t="s">
        <v>1289</v>
      </c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5">
        <v>168</v>
      </c>
      <c r="R918" s="5">
        <v>84</v>
      </c>
      <c r="S918" s="5">
        <v>119</v>
      </c>
      <c r="T918" s="5" t="s">
        <v>10</v>
      </c>
      <c r="U918" s="5">
        <v>119</v>
      </c>
      <c r="V918" s="2">
        <v>70.83</v>
      </c>
      <c r="W918" s="2" t="s">
        <v>10</v>
      </c>
      <c r="X918" s="2"/>
      <c r="Y918" s="2" t="s">
        <v>1309</v>
      </c>
      <c r="Z918" s="2"/>
      <c r="AA918" s="17">
        <f t="shared" si="239"/>
        <v>117.6</v>
      </c>
      <c r="AB918" s="5">
        <f t="shared" si="240"/>
        <v>118</v>
      </c>
      <c r="AC918" s="5">
        <f t="shared" si="241"/>
        <v>1</v>
      </c>
      <c r="AD918" s="5">
        <f t="shared" si="242"/>
        <v>200</v>
      </c>
    </row>
    <row r="919" spans="1:30">
      <c r="A919" s="147"/>
      <c r="B919" s="45">
        <v>5</v>
      </c>
      <c r="C919" s="30">
        <v>808</v>
      </c>
      <c r="D919" s="2" t="s">
        <v>1290</v>
      </c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5">
        <v>1104</v>
      </c>
      <c r="R919" s="5">
        <v>552</v>
      </c>
      <c r="S919" s="5">
        <v>1030</v>
      </c>
      <c r="T919" s="5">
        <v>106</v>
      </c>
      <c r="U919" s="5">
        <v>914</v>
      </c>
      <c r="V919" s="2">
        <v>82.79</v>
      </c>
      <c r="W919" s="2" t="s">
        <v>10</v>
      </c>
      <c r="X919" s="2"/>
      <c r="Y919" s="2" t="s">
        <v>1310</v>
      </c>
      <c r="Z919" s="2"/>
      <c r="AA919" s="17">
        <f t="shared" si="239"/>
        <v>772.8</v>
      </c>
      <c r="AB919" s="5">
        <f t="shared" si="240"/>
        <v>773</v>
      </c>
      <c r="AC919" s="5">
        <f t="shared" si="241"/>
        <v>141</v>
      </c>
      <c r="AD919" s="5">
        <f t="shared" si="242"/>
        <v>28200</v>
      </c>
    </row>
    <row r="920" spans="1:30">
      <c r="A920" s="147"/>
      <c r="B920" s="45">
        <v>6</v>
      </c>
      <c r="C920" s="30">
        <v>809</v>
      </c>
      <c r="D920" s="2" t="s">
        <v>1291</v>
      </c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5">
        <v>124</v>
      </c>
      <c r="R920" s="5">
        <v>62</v>
      </c>
      <c r="S920" s="5">
        <v>102</v>
      </c>
      <c r="T920" s="5">
        <v>2</v>
      </c>
      <c r="U920" s="5">
        <v>100</v>
      </c>
      <c r="V920" s="2">
        <v>80.650000000000006</v>
      </c>
      <c r="W920" s="2" t="s">
        <v>10</v>
      </c>
      <c r="X920" s="2"/>
      <c r="Y920" s="2" t="s">
        <v>13</v>
      </c>
      <c r="Z920" s="2"/>
      <c r="AA920" s="17">
        <f t="shared" si="239"/>
        <v>86.8</v>
      </c>
      <c r="AB920" s="5">
        <f t="shared" si="240"/>
        <v>87</v>
      </c>
      <c r="AC920" s="5">
        <f t="shared" si="241"/>
        <v>13</v>
      </c>
      <c r="AD920" s="5">
        <f t="shared" si="242"/>
        <v>2600</v>
      </c>
    </row>
    <row r="921" spans="1:30">
      <c r="A921" s="147"/>
      <c r="B921" s="45">
        <v>7</v>
      </c>
      <c r="C921" s="30">
        <v>810</v>
      </c>
      <c r="D921" s="2" t="s">
        <v>1292</v>
      </c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5">
        <v>309</v>
      </c>
      <c r="R921" s="5">
        <v>154</v>
      </c>
      <c r="S921" s="5">
        <v>291</v>
      </c>
      <c r="T921" s="5">
        <v>27</v>
      </c>
      <c r="U921" s="5">
        <v>264</v>
      </c>
      <c r="V921" s="2">
        <v>85.44</v>
      </c>
      <c r="W921" s="2" t="s">
        <v>10</v>
      </c>
      <c r="X921" s="2"/>
      <c r="Y921" s="2" t="s">
        <v>13</v>
      </c>
      <c r="Z921" s="2"/>
      <c r="AA921" s="17">
        <f t="shared" si="239"/>
        <v>216.3</v>
      </c>
      <c r="AB921" s="5">
        <f t="shared" si="240"/>
        <v>217</v>
      </c>
      <c r="AC921" s="5">
        <f t="shared" si="241"/>
        <v>47</v>
      </c>
      <c r="AD921" s="5">
        <f t="shared" si="242"/>
        <v>9400</v>
      </c>
    </row>
    <row r="922" spans="1:30">
      <c r="A922" s="147"/>
      <c r="B922" s="45">
        <v>8</v>
      </c>
      <c r="C922" s="30">
        <v>811</v>
      </c>
      <c r="D922" s="2" t="s">
        <v>1293</v>
      </c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5">
        <v>218</v>
      </c>
      <c r="R922" s="5">
        <v>109</v>
      </c>
      <c r="S922" s="5">
        <v>206</v>
      </c>
      <c r="T922" s="5">
        <v>36</v>
      </c>
      <c r="U922" s="5">
        <v>159</v>
      </c>
      <c r="V922" s="2">
        <v>72.94</v>
      </c>
      <c r="W922" s="2" t="s">
        <v>10</v>
      </c>
      <c r="X922" s="2"/>
      <c r="Y922" s="2" t="s">
        <v>1311</v>
      </c>
      <c r="Z922" s="2"/>
      <c r="AA922" s="17">
        <f t="shared" si="239"/>
        <v>152.6</v>
      </c>
      <c r="AB922" s="5">
        <f t="shared" si="240"/>
        <v>153</v>
      </c>
      <c r="AC922" s="5">
        <f t="shared" si="241"/>
        <v>6</v>
      </c>
      <c r="AD922" s="5">
        <f t="shared" si="242"/>
        <v>1200</v>
      </c>
    </row>
    <row r="923" spans="1:30">
      <c r="A923" s="147"/>
      <c r="B923" s="45">
        <v>9</v>
      </c>
      <c r="C923" s="30">
        <v>812</v>
      </c>
      <c r="D923" s="2" t="s">
        <v>1294</v>
      </c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5">
        <v>137</v>
      </c>
      <c r="R923" s="5">
        <v>68</v>
      </c>
      <c r="S923" s="5">
        <v>138</v>
      </c>
      <c r="T923" s="5">
        <v>28</v>
      </c>
      <c r="U923" s="5">
        <v>108</v>
      </c>
      <c r="V923" s="2">
        <v>78.83</v>
      </c>
      <c r="W923" s="2" t="s">
        <v>10</v>
      </c>
      <c r="X923" s="2"/>
      <c r="Y923" s="2" t="s">
        <v>1312</v>
      </c>
      <c r="Z923" s="2"/>
      <c r="AA923" s="17">
        <f t="shared" si="239"/>
        <v>95.9</v>
      </c>
      <c r="AB923" s="5">
        <f t="shared" si="240"/>
        <v>96</v>
      </c>
      <c r="AC923" s="5">
        <f t="shared" si="241"/>
        <v>12</v>
      </c>
      <c r="AD923" s="5">
        <f t="shared" si="242"/>
        <v>2400</v>
      </c>
    </row>
    <row r="924" spans="1:30">
      <c r="A924" s="147"/>
      <c r="B924" s="45">
        <v>10</v>
      </c>
      <c r="C924" s="30">
        <v>813</v>
      </c>
      <c r="D924" s="2" t="s">
        <v>1295</v>
      </c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5">
        <v>179</v>
      </c>
      <c r="R924" s="5">
        <v>89</v>
      </c>
      <c r="S924" s="5">
        <v>152</v>
      </c>
      <c r="T924" s="5">
        <v>11</v>
      </c>
      <c r="U924" s="5">
        <v>141</v>
      </c>
      <c r="V924" s="2">
        <v>78.77</v>
      </c>
      <c r="W924" s="2" t="s">
        <v>10</v>
      </c>
      <c r="X924" s="2"/>
      <c r="Y924" s="2" t="s">
        <v>13</v>
      </c>
      <c r="Z924" s="2"/>
      <c r="AA924" s="17">
        <f t="shared" si="239"/>
        <v>125.3</v>
      </c>
      <c r="AB924" s="5">
        <f t="shared" si="240"/>
        <v>126</v>
      </c>
      <c r="AC924" s="5">
        <f t="shared" si="241"/>
        <v>15</v>
      </c>
      <c r="AD924" s="5">
        <f t="shared" si="242"/>
        <v>3000</v>
      </c>
    </row>
    <row r="925" spans="1:30">
      <c r="A925" s="147"/>
      <c r="B925" s="45">
        <v>11</v>
      </c>
      <c r="C925" s="30">
        <v>814</v>
      </c>
      <c r="D925" s="2" t="s">
        <v>1296</v>
      </c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5">
        <v>208</v>
      </c>
      <c r="R925" s="5">
        <v>104</v>
      </c>
      <c r="S925" s="5">
        <v>500</v>
      </c>
      <c r="T925" s="5">
        <v>117</v>
      </c>
      <c r="U925" s="5">
        <v>213</v>
      </c>
      <c r="V925" s="2">
        <v>102.4</v>
      </c>
      <c r="W925" s="2" t="s">
        <v>10</v>
      </c>
      <c r="X925" s="2"/>
      <c r="Y925" s="2" t="s">
        <v>13</v>
      </c>
      <c r="Z925" s="2"/>
      <c r="AA925" s="17">
        <f t="shared" si="239"/>
        <v>145.6</v>
      </c>
      <c r="AB925" s="5">
        <f t="shared" si="240"/>
        <v>146</v>
      </c>
      <c r="AC925" s="5">
        <f t="shared" si="241"/>
        <v>67</v>
      </c>
      <c r="AD925" s="5">
        <f t="shared" si="242"/>
        <v>13400</v>
      </c>
    </row>
    <row r="926" spans="1:30">
      <c r="A926" s="147"/>
      <c r="B926" s="45">
        <v>12</v>
      </c>
      <c r="C926" s="30">
        <v>815</v>
      </c>
      <c r="D926" s="2" t="s">
        <v>1297</v>
      </c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5">
        <v>999</v>
      </c>
      <c r="R926" s="5">
        <v>499</v>
      </c>
      <c r="S926" s="5">
        <v>862</v>
      </c>
      <c r="T926" s="5">
        <v>61</v>
      </c>
      <c r="U926" s="5">
        <v>801</v>
      </c>
      <c r="V926" s="2">
        <v>80.180000000000007</v>
      </c>
      <c r="W926" s="2" t="s">
        <v>10</v>
      </c>
      <c r="X926" s="2"/>
      <c r="Y926" s="2" t="s">
        <v>1313</v>
      </c>
      <c r="Z926" s="2"/>
      <c r="AA926" s="17">
        <f t="shared" si="239"/>
        <v>699.3</v>
      </c>
      <c r="AB926" s="5">
        <f t="shared" si="240"/>
        <v>700</v>
      </c>
      <c r="AC926" s="5">
        <f t="shared" si="241"/>
        <v>101</v>
      </c>
      <c r="AD926" s="5">
        <f t="shared" si="242"/>
        <v>20200</v>
      </c>
    </row>
    <row r="927" spans="1:30">
      <c r="A927" s="147"/>
      <c r="B927" s="45">
        <v>13</v>
      </c>
      <c r="C927" s="30">
        <v>816</v>
      </c>
      <c r="D927" s="2" t="s">
        <v>1298</v>
      </c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5">
        <v>337</v>
      </c>
      <c r="R927" s="5">
        <v>168</v>
      </c>
      <c r="S927" s="5">
        <v>301</v>
      </c>
      <c r="T927" s="5">
        <v>23</v>
      </c>
      <c r="U927" s="5">
        <v>268</v>
      </c>
      <c r="V927" s="2">
        <v>79.53</v>
      </c>
      <c r="W927" s="2" t="s">
        <v>10</v>
      </c>
      <c r="X927" s="2"/>
      <c r="Y927" s="2" t="s">
        <v>1314</v>
      </c>
      <c r="Z927" s="2"/>
      <c r="AA927" s="17">
        <f t="shared" si="239"/>
        <v>235.9</v>
      </c>
      <c r="AB927" s="5">
        <f t="shared" si="240"/>
        <v>236</v>
      </c>
      <c r="AC927" s="5">
        <f t="shared" si="241"/>
        <v>32</v>
      </c>
      <c r="AD927" s="5">
        <f t="shared" si="242"/>
        <v>6400</v>
      </c>
    </row>
    <row r="928" spans="1:30">
      <c r="A928" s="147"/>
      <c r="B928" s="45">
        <v>14</v>
      </c>
      <c r="C928" s="30">
        <v>817</v>
      </c>
      <c r="D928" s="2" t="s">
        <v>1299</v>
      </c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5">
        <v>303</v>
      </c>
      <c r="R928" s="5">
        <v>151</v>
      </c>
      <c r="S928" s="5">
        <v>328</v>
      </c>
      <c r="T928" s="5">
        <v>72</v>
      </c>
      <c r="U928" s="5">
        <v>238</v>
      </c>
      <c r="V928" s="2">
        <v>78.55</v>
      </c>
      <c r="W928" s="2" t="s">
        <v>10</v>
      </c>
      <c r="X928" s="2"/>
      <c r="Y928" s="2" t="s">
        <v>1315</v>
      </c>
      <c r="Z928" s="2"/>
      <c r="AA928" s="17">
        <f t="shared" si="239"/>
        <v>212.1</v>
      </c>
      <c r="AB928" s="5">
        <f t="shared" si="240"/>
        <v>213</v>
      </c>
      <c r="AC928" s="5">
        <f t="shared" si="241"/>
        <v>25</v>
      </c>
      <c r="AD928" s="5">
        <f t="shared" si="242"/>
        <v>5000</v>
      </c>
    </row>
    <row r="929" spans="1:30">
      <c r="A929" s="147"/>
      <c r="B929" s="45">
        <v>15</v>
      </c>
      <c r="C929" s="30">
        <v>818</v>
      </c>
      <c r="D929" s="2" t="s">
        <v>1300</v>
      </c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5">
        <v>1652</v>
      </c>
      <c r="R929" s="5">
        <v>826</v>
      </c>
      <c r="S929" s="5">
        <v>1533</v>
      </c>
      <c r="T929" s="5">
        <v>23</v>
      </c>
      <c r="U929" s="5">
        <v>1490</v>
      </c>
      <c r="V929" s="2">
        <v>90.19</v>
      </c>
      <c r="W929" s="2" t="s">
        <v>10</v>
      </c>
      <c r="X929" s="2"/>
      <c r="Y929" s="2" t="s">
        <v>1316</v>
      </c>
      <c r="Z929" s="2"/>
      <c r="AA929" s="17">
        <f t="shared" si="239"/>
        <v>1156.4000000000001</v>
      </c>
      <c r="AB929" s="5">
        <f t="shared" si="240"/>
        <v>1157</v>
      </c>
      <c r="AC929" s="5">
        <f t="shared" si="241"/>
        <v>333</v>
      </c>
      <c r="AD929" s="5">
        <f t="shared" si="242"/>
        <v>66600</v>
      </c>
    </row>
    <row r="930" spans="1:30">
      <c r="A930" s="147"/>
      <c r="B930" s="45">
        <v>16</v>
      </c>
      <c r="C930" s="30">
        <v>819</v>
      </c>
      <c r="D930" s="2" t="s">
        <v>1301</v>
      </c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5">
        <v>476</v>
      </c>
      <c r="R930" s="5">
        <v>238</v>
      </c>
      <c r="S930" s="5">
        <v>485</v>
      </c>
      <c r="T930" s="5">
        <v>89</v>
      </c>
      <c r="U930" s="5">
        <v>388</v>
      </c>
      <c r="V930" s="2">
        <v>81.510000000000005</v>
      </c>
      <c r="W930" s="2" t="s">
        <v>10</v>
      </c>
      <c r="X930" s="2"/>
      <c r="Y930" s="2" t="s">
        <v>1317</v>
      </c>
      <c r="Z930" s="2"/>
      <c r="AA930" s="17">
        <f t="shared" si="239"/>
        <v>333.2</v>
      </c>
      <c r="AB930" s="5">
        <f t="shared" si="240"/>
        <v>334</v>
      </c>
      <c r="AC930" s="5">
        <f t="shared" si="241"/>
        <v>54</v>
      </c>
      <c r="AD930" s="5">
        <f t="shared" si="242"/>
        <v>10800</v>
      </c>
    </row>
    <row r="931" spans="1:30">
      <c r="A931" s="147"/>
      <c r="B931" s="45">
        <v>17</v>
      </c>
      <c r="C931" s="30">
        <v>820</v>
      </c>
      <c r="D931" s="2" t="s">
        <v>1302</v>
      </c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5">
        <v>153</v>
      </c>
      <c r="R931" s="5">
        <v>76</v>
      </c>
      <c r="S931" s="5">
        <v>220</v>
      </c>
      <c r="T931" s="5">
        <v>67</v>
      </c>
      <c r="U931" s="5">
        <v>144</v>
      </c>
      <c r="V931" s="2">
        <v>94.12</v>
      </c>
      <c r="W931" s="2" t="s">
        <v>10</v>
      </c>
      <c r="X931" s="2"/>
      <c r="Y931" s="2" t="s">
        <v>13</v>
      </c>
      <c r="Z931" s="2"/>
      <c r="AA931" s="17">
        <f t="shared" si="239"/>
        <v>107.1</v>
      </c>
      <c r="AB931" s="5">
        <f t="shared" si="240"/>
        <v>108</v>
      </c>
      <c r="AC931" s="5">
        <f t="shared" si="241"/>
        <v>36</v>
      </c>
      <c r="AD931" s="5">
        <f t="shared" si="242"/>
        <v>7200</v>
      </c>
    </row>
    <row r="932" spans="1:30">
      <c r="A932" s="147"/>
      <c r="B932" s="45">
        <v>18</v>
      </c>
      <c r="C932" s="30">
        <v>821</v>
      </c>
      <c r="D932" s="2" t="s">
        <v>1303</v>
      </c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5">
        <v>134</v>
      </c>
      <c r="R932" s="5">
        <v>67</v>
      </c>
      <c r="S932" s="5">
        <v>100</v>
      </c>
      <c r="T932" s="5" t="s">
        <v>10</v>
      </c>
      <c r="U932" s="5">
        <v>100</v>
      </c>
      <c r="V932" s="2">
        <v>74.63</v>
      </c>
      <c r="W932" s="2" t="s">
        <v>10</v>
      </c>
      <c r="X932" s="2"/>
      <c r="Y932" s="2" t="s">
        <v>1318</v>
      </c>
      <c r="Z932" s="2"/>
      <c r="AA932" s="17">
        <f t="shared" si="239"/>
        <v>93.8</v>
      </c>
      <c r="AB932" s="5">
        <f t="shared" si="240"/>
        <v>94</v>
      </c>
      <c r="AC932" s="5">
        <f t="shared" si="241"/>
        <v>6</v>
      </c>
      <c r="AD932" s="5">
        <f t="shared" si="242"/>
        <v>1200</v>
      </c>
    </row>
    <row r="933" spans="1:30">
      <c r="A933" s="147"/>
      <c r="B933" s="45">
        <v>19</v>
      </c>
      <c r="C933" s="30">
        <v>822</v>
      </c>
      <c r="D933" s="2" t="s">
        <v>1304</v>
      </c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5">
        <v>254</v>
      </c>
      <c r="R933" s="5">
        <v>127</v>
      </c>
      <c r="S933" s="5">
        <v>273</v>
      </c>
      <c r="T933" s="5">
        <v>39</v>
      </c>
      <c r="U933" s="5">
        <v>192</v>
      </c>
      <c r="V933" s="2">
        <v>75.59</v>
      </c>
      <c r="W933" s="2" t="s">
        <v>10</v>
      </c>
      <c r="X933" s="2"/>
      <c r="Y933" s="2" t="s">
        <v>13</v>
      </c>
      <c r="Z933" s="2"/>
      <c r="AA933" s="17">
        <f t="shared" si="239"/>
        <v>177.8</v>
      </c>
      <c r="AB933" s="5">
        <f t="shared" si="240"/>
        <v>178</v>
      </c>
      <c r="AC933" s="5">
        <f t="shared" si="241"/>
        <v>14</v>
      </c>
      <c r="AD933" s="5">
        <f t="shared" si="242"/>
        <v>2800</v>
      </c>
    </row>
    <row r="934" spans="1:30">
      <c r="A934" s="147"/>
      <c r="B934" s="45">
        <v>20</v>
      </c>
      <c r="C934" s="30">
        <v>823</v>
      </c>
      <c r="D934" s="2" t="s">
        <v>1305</v>
      </c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5">
        <v>109</v>
      </c>
      <c r="R934" s="5">
        <v>54</v>
      </c>
      <c r="S934" s="5">
        <v>240</v>
      </c>
      <c r="T934" s="5">
        <v>83</v>
      </c>
      <c r="U934" s="5">
        <v>110</v>
      </c>
      <c r="V934" s="2">
        <v>100.92</v>
      </c>
      <c r="W934" s="2" t="s">
        <v>10</v>
      </c>
      <c r="X934" s="2"/>
      <c r="Y934" s="2" t="s">
        <v>13</v>
      </c>
      <c r="Z934" s="2"/>
      <c r="AA934" s="17">
        <f t="shared" si="239"/>
        <v>76.3</v>
      </c>
      <c r="AB934" s="5">
        <f t="shared" si="240"/>
        <v>77</v>
      </c>
      <c r="AC934" s="5">
        <f t="shared" si="241"/>
        <v>33</v>
      </c>
      <c r="AD934" s="5">
        <f t="shared" si="242"/>
        <v>6600</v>
      </c>
    </row>
    <row r="935" spans="1:30">
      <c r="A935" s="147"/>
      <c r="B935" s="45">
        <v>21</v>
      </c>
      <c r="C935" s="30">
        <v>824</v>
      </c>
      <c r="D935" s="2" t="s">
        <v>1306</v>
      </c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5">
        <v>122</v>
      </c>
      <c r="R935" s="5">
        <v>61</v>
      </c>
      <c r="S935" s="5">
        <v>92</v>
      </c>
      <c r="T935" s="5" t="s">
        <v>10</v>
      </c>
      <c r="U935" s="5">
        <v>92</v>
      </c>
      <c r="V935" s="2">
        <v>75.41</v>
      </c>
      <c r="W935" s="2" t="s">
        <v>10</v>
      </c>
      <c r="X935" s="2"/>
      <c r="Y935" s="2" t="s">
        <v>1319</v>
      </c>
      <c r="Z935" s="2"/>
      <c r="AA935" s="17">
        <f t="shared" si="239"/>
        <v>85.4</v>
      </c>
      <c r="AB935" s="5">
        <f t="shared" si="240"/>
        <v>86</v>
      </c>
      <c r="AC935" s="5">
        <f t="shared" si="241"/>
        <v>6</v>
      </c>
      <c r="AD935" s="5">
        <f t="shared" si="242"/>
        <v>1200</v>
      </c>
    </row>
    <row r="936" spans="1:30">
      <c r="A936" s="147"/>
      <c r="B936" s="45">
        <v>22</v>
      </c>
      <c r="C936" s="30">
        <v>825</v>
      </c>
      <c r="D936" s="2" t="s">
        <v>1307</v>
      </c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5">
        <v>153</v>
      </c>
      <c r="R936" s="5">
        <v>76</v>
      </c>
      <c r="S936" s="5">
        <v>158</v>
      </c>
      <c r="T936" s="5">
        <v>43</v>
      </c>
      <c r="U936" s="5">
        <v>109</v>
      </c>
      <c r="V936" s="2">
        <v>71.239999999999995</v>
      </c>
      <c r="W936" s="2" t="s">
        <v>10</v>
      </c>
      <c r="X936" s="2"/>
      <c r="Y936" s="2" t="s">
        <v>13</v>
      </c>
      <c r="Z936" s="2"/>
      <c r="AA936" s="17">
        <f t="shared" si="239"/>
        <v>107.1</v>
      </c>
      <c r="AB936" s="5">
        <f t="shared" si="240"/>
        <v>108</v>
      </c>
      <c r="AC936" s="5">
        <f t="shared" si="241"/>
        <v>1</v>
      </c>
      <c r="AD936" s="5">
        <f t="shared" si="242"/>
        <v>200</v>
      </c>
    </row>
    <row r="937" spans="1:30">
      <c r="A937" s="148"/>
      <c r="B937" s="548" t="s">
        <v>86</v>
      </c>
      <c r="C937" s="549"/>
      <c r="D937" s="549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189">
        <f t="shared" ref="Q937:V937" si="243">SUM(Q915:Q936)</f>
        <v>8144</v>
      </c>
      <c r="R937" s="189">
        <f t="shared" si="243"/>
        <v>4067</v>
      </c>
      <c r="S937" s="192">
        <f t="shared" si="243"/>
        <v>8105</v>
      </c>
      <c r="T937" s="192">
        <f t="shared" si="243"/>
        <v>994</v>
      </c>
      <c r="U937" s="189">
        <f t="shared" si="243"/>
        <v>6679</v>
      </c>
      <c r="V937" s="190">
        <f t="shared" si="243"/>
        <v>1775.5200000000002</v>
      </c>
      <c r="W937" s="190"/>
      <c r="X937" s="190"/>
      <c r="Y937" s="190"/>
      <c r="Z937" s="190"/>
      <c r="AA937" s="191">
        <f>SUM(AA915:AA936)</f>
        <v>5700.8000000000011</v>
      </c>
      <c r="AB937" s="189">
        <f>SUM(AB915:AB936)</f>
        <v>5711</v>
      </c>
      <c r="AC937" s="189">
        <f>SUM(AC915:AC936)</f>
        <v>968</v>
      </c>
      <c r="AD937" s="189">
        <f>SUM(AD915:AD936)</f>
        <v>193600</v>
      </c>
    </row>
    <row r="938" spans="1:30">
      <c r="A938" s="147">
        <v>53</v>
      </c>
      <c r="B938" s="551" t="s">
        <v>1711</v>
      </c>
      <c r="C938" s="552"/>
      <c r="D938" s="552"/>
      <c r="E938" s="552"/>
      <c r="F938" s="552"/>
      <c r="G938" s="552"/>
      <c r="H938" s="552"/>
      <c r="I938" s="552"/>
      <c r="J938" s="552"/>
      <c r="K938" s="552"/>
      <c r="L938" s="552"/>
      <c r="M938" s="552"/>
      <c r="N938" s="552"/>
      <c r="O938" s="552"/>
      <c r="P938" s="552"/>
      <c r="Q938" s="552"/>
      <c r="R938" s="552"/>
      <c r="S938" s="552"/>
      <c r="T938" s="552"/>
      <c r="U938" s="552"/>
      <c r="V938" s="552"/>
      <c r="W938" s="552"/>
      <c r="X938" s="552"/>
      <c r="Y938" s="552"/>
      <c r="Z938" s="552"/>
      <c r="AA938" s="552"/>
      <c r="AB938" s="552"/>
      <c r="AC938" s="552"/>
      <c r="AD938" s="552"/>
    </row>
    <row r="939" spans="1:30">
      <c r="A939" s="146"/>
      <c r="B939" s="45">
        <v>1</v>
      </c>
      <c r="C939" s="30">
        <v>826</v>
      </c>
      <c r="D939" s="2" t="s">
        <v>1320</v>
      </c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5">
        <v>188</v>
      </c>
      <c r="R939" s="5">
        <v>94</v>
      </c>
      <c r="S939" s="2">
        <v>185</v>
      </c>
      <c r="T939" s="2" t="s">
        <v>10</v>
      </c>
      <c r="U939" s="5">
        <v>185</v>
      </c>
      <c r="V939" s="2">
        <v>98.4</v>
      </c>
      <c r="W939" s="2" t="s">
        <v>10</v>
      </c>
      <c r="X939" s="2"/>
      <c r="Y939" s="2" t="s">
        <v>1323</v>
      </c>
      <c r="Z939" s="2"/>
      <c r="AA939" s="17">
        <f>Q939*70/100</f>
        <v>131.6</v>
      </c>
      <c r="AB939" s="5">
        <f>ROUNDUP(AA939,0)</f>
        <v>132</v>
      </c>
      <c r="AC939" s="5">
        <f>U939-AB939</f>
        <v>53</v>
      </c>
      <c r="AD939" s="5">
        <f>AC939*200</f>
        <v>10600</v>
      </c>
    </row>
    <row r="940" spans="1:30">
      <c r="A940" s="147"/>
      <c r="B940" s="45">
        <v>2</v>
      </c>
      <c r="C940" s="30">
        <v>827</v>
      </c>
      <c r="D940" s="2" t="s">
        <v>1321</v>
      </c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5">
        <v>186</v>
      </c>
      <c r="R940" s="5">
        <v>93</v>
      </c>
      <c r="S940" s="2">
        <v>226</v>
      </c>
      <c r="T940" s="2">
        <v>41</v>
      </c>
      <c r="U940" s="5">
        <v>181</v>
      </c>
      <c r="V940" s="2">
        <v>97.31</v>
      </c>
      <c r="W940" s="2" t="s">
        <v>10</v>
      </c>
      <c r="X940" s="2"/>
      <c r="Y940" s="2" t="s">
        <v>1324</v>
      </c>
      <c r="Z940" s="2"/>
      <c r="AA940" s="17">
        <f t="shared" ref="AA940" si="244">Q940*70/100</f>
        <v>130.19999999999999</v>
      </c>
      <c r="AB940" s="5">
        <f t="shared" ref="AB940" si="245">ROUNDUP(AA940,0)</f>
        <v>131</v>
      </c>
      <c r="AC940" s="5">
        <f t="shared" ref="AC940" si="246">U940-AB940</f>
        <v>50</v>
      </c>
      <c r="AD940" s="5">
        <f>AC940*200</f>
        <v>10000</v>
      </c>
    </row>
    <row r="941" spans="1:30">
      <c r="A941" s="148"/>
      <c r="B941" s="548" t="s">
        <v>86</v>
      </c>
      <c r="C941" s="549"/>
      <c r="D941" s="549"/>
      <c r="E941" s="44"/>
      <c r="F941" s="44"/>
      <c r="G941" s="44"/>
      <c r="H941" s="44"/>
      <c r="I941" s="44"/>
      <c r="J941" s="44"/>
      <c r="K941" s="44"/>
      <c r="L941" s="44"/>
      <c r="M941" s="44"/>
      <c r="N941" s="44"/>
      <c r="O941" s="44"/>
      <c r="P941" s="44"/>
      <c r="Q941" s="189">
        <f t="shared" ref="Q941:V941" si="247">SUM(Q939:Q940)</f>
        <v>374</v>
      </c>
      <c r="R941" s="189">
        <f t="shared" si="247"/>
        <v>187</v>
      </c>
      <c r="S941" s="190">
        <f t="shared" si="247"/>
        <v>411</v>
      </c>
      <c r="T941" s="190">
        <f t="shared" si="247"/>
        <v>41</v>
      </c>
      <c r="U941" s="189">
        <f t="shared" si="247"/>
        <v>366</v>
      </c>
      <c r="V941" s="190">
        <f t="shared" si="247"/>
        <v>195.71</v>
      </c>
      <c r="W941" s="190"/>
      <c r="X941" s="190"/>
      <c r="Y941" s="190"/>
      <c r="Z941" s="190"/>
      <c r="AA941" s="191">
        <f>SUM(AA939:AA940)</f>
        <v>261.79999999999995</v>
      </c>
      <c r="AB941" s="189">
        <f>SUM(AB939:AB940)</f>
        <v>263</v>
      </c>
      <c r="AC941" s="189">
        <f>SUM(AC939:AC940)</f>
        <v>103</v>
      </c>
      <c r="AD941" s="189">
        <f>SUM(AD939:AD940)</f>
        <v>20600</v>
      </c>
    </row>
    <row r="942" spans="1:30">
      <c r="A942" s="147">
        <v>54</v>
      </c>
      <c r="B942" s="551" t="s">
        <v>2487</v>
      </c>
      <c r="C942" s="552"/>
      <c r="D942" s="552"/>
      <c r="E942" s="552"/>
      <c r="F942" s="552"/>
      <c r="G942" s="552"/>
      <c r="H942" s="552"/>
      <c r="I942" s="552"/>
      <c r="J942" s="552"/>
      <c r="K942" s="552"/>
      <c r="L942" s="552"/>
      <c r="M942" s="552"/>
      <c r="N942" s="552"/>
      <c r="O942" s="552"/>
      <c r="P942" s="552"/>
      <c r="Q942" s="552"/>
      <c r="R942" s="552"/>
      <c r="S942" s="552"/>
      <c r="T942" s="552"/>
      <c r="U942" s="552"/>
      <c r="V942" s="552"/>
      <c r="W942" s="552"/>
      <c r="X942" s="552"/>
      <c r="Y942" s="552"/>
      <c r="Z942" s="552"/>
      <c r="AA942" s="552"/>
      <c r="AB942" s="552"/>
      <c r="AC942" s="552"/>
      <c r="AD942" s="552"/>
    </row>
    <row r="943" spans="1:30">
      <c r="A943" s="146"/>
      <c r="B943" s="45">
        <v>1</v>
      </c>
      <c r="C943" s="30">
        <v>828</v>
      </c>
      <c r="D943" s="2" t="s">
        <v>1325</v>
      </c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5">
        <v>552</v>
      </c>
      <c r="R943" s="5">
        <v>276</v>
      </c>
      <c r="S943" s="5">
        <v>1388</v>
      </c>
      <c r="T943" s="5">
        <v>477</v>
      </c>
      <c r="U943" s="5">
        <v>540</v>
      </c>
      <c r="V943" s="2">
        <v>97.83</v>
      </c>
      <c r="W943" s="2" t="s">
        <v>10</v>
      </c>
      <c r="X943" s="2"/>
      <c r="Y943" s="2" t="s">
        <v>46</v>
      </c>
      <c r="Z943" s="2"/>
      <c r="AA943" s="17">
        <f t="shared" ref="AA943:AA956" si="248">Q943*70/100</f>
        <v>386.4</v>
      </c>
      <c r="AB943" s="5">
        <f>ROUNDUP(AA943,0)</f>
        <v>387</v>
      </c>
      <c r="AC943" s="5">
        <f>U943-AB943</f>
        <v>153</v>
      </c>
      <c r="AD943" s="5">
        <f>AC943*200</f>
        <v>30600</v>
      </c>
    </row>
    <row r="944" spans="1:30">
      <c r="A944" s="147"/>
      <c r="B944" s="45">
        <v>2</v>
      </c>
      <c r="C944" s="30">
        <v>829</v>
      </c>
      <c r="D944" s="16" t="s">
        <v>1326</v>
      </c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7">
        <v>249</v>
      </c>
      <c r="R944" s="27">
        <v>124</v>
      </c>
      <c r="S944" s="27">
        <v>558</v>
      </c>
      <c r="T944" s="27">
        <v>139</v>
      </c>
      <c r="U944" s="27">
        <v>192</v>
      </c>
      <c r="V944" s="16">
        <v>77.11</v>
      </c>
      <c r="W944" s="16" t="s">
        <v>10</v>
      </c>
      <c r="X944" s="16"/>
      <c r="Y944" s="16" t="s">
        <v>1339</v>
      </c>
      <c r="Z944" s="16"/>
      <c r="AA944" s="18">
        <f t="shared" si="248"/>
        <v>174.3</v>
      </c>
      <c r="AB944" s="27">
        <f t="shared" ref="AB944:AB956" si="249">ROUNDUP(AA944,0)</f>
        <v>175</v>
      </c>
      <c r="AC944" s="27">
        <f t="shared" ref="AC944:AC956" si="250">U944-AB944</f>
        <v>17</v>
      </c>
      <c r="AD944" s="27">
        <f t="shared" ref="AD944:AD956" si="251">AC944*200</f>
        <v>3400</v>
      </c>
    </row>
    <row r="945" spans="1:30">
      <c r="A945" s="147"/>
      <c r="B945" s="45">
        <v>3</v>
      </c>
      <c r="C945" s="30">
        <v>830</v>
      </c>
      <c r="D945" s="2" t="s">
        <v>1327</v>
      </c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5">
        <v>138</v>
      </c>
      <c r="R945" s="5">
        <v>69</v>
      </c>
      <c r="S945" s="5">
        <v>138</v>
      </c>
      <c r="T945" s="5">
        <v>21</v>
      </c>
      <c r="U945" s="5">
        <v>113</v>
      </c>
      <c r="V945" s="2">
        <v>81.88</v>
      </c>
      <c r="W945" s="2" t="s">
        <v>10</v>
      </c>
      <c r="X945" s="2"/>
      <c r="Y945" s="2" t="s">
        <v>13</v>
      </c>
      <c r="Z945" s="2"/>
      <c r="AA945" s="17">
        <f t="shared" si="248"/>
        <v>96.6</v>
      </c>
      <c r="AB945" s="5">
        <f t="shared" si="249"/>
        <v>97</v>
      </c>
      <c r="AC945" s="5">
        <f t="shared" si="250"/>
        <v>16</v>
      </c>
      <c r="AD945" s="5">
        <f t="shared" si="251"/>
        <v>3200</v>
      </c>
    </row>
    <row r="946" spans="1:30">
      <c r="A946" s="147"/>
      <c r="B946" s="45">
        <v>4</v>
      </c>
      <c r="C946" s="30">
        <v>831</v>
      </c>
      <c r="D946" s="2" t="s">
        <v>1328</v>
      </c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5">
        <v>1264</v>
      </c>
      <c r="R946" s="5">
        <v>632</v>
      </c>
      <c r="S946" s="5">
        <v>1437</v>
      </c>
      <c r="T946" s="5">
        <v>194</v>
      </c>
      <c r="U946" s="5">
        <v>1241</v>
      </c>
      <c r="V946" s="2">
        <v>98.18</v>
      </c>
      <c r="W946" s="2" t="s">
        <v>10</v>
      </c>
      <c r="X946" s="2"/>
      <c r="Y946" s="2" t="s">
        <v>1340</v>
      </c>
      <c r="Z946" s="2"/>
      <c r="AA946" s="17">
        <f t="shared" si="248"/>
        <v>884.8</v>
      </c>
      <c r="AB946" s="5">
        <f t="shared" si="249"/>
        <v>885</v>
      </c>
      <c r="AC946" s="5">
        <f t="shared" si="250"/>
        <v>356</v>
      </c>
      <c r="AD946" s="5">
        <f t="shared" si="251"/>
        <v>71200</v>
      </c>
    </row>
    <row r="947" spans="1:30" s="66" customFormat="1" ht="42">
      <c r="A947" s="149"/>
      <c r="B947" s="64">
        <v>5</v>
      </c>
      <c r="C947" s="65">
        <v>832</v>
      </c>
      <c r="D947" s="63" t="s">
        <v>1329</v>
      </c>
      <c r="E947" s="62"/>
      <c r="F947" s="62"/>
      <c r="G947" s="62"/>
      <c r="H947" s="62"/>
      <c r="I947" s="62"/>
      <c r="J947" s="62"/>
      <c r="K947" s="62"/>
      <c r="L947" s="62"/>
      <c r="M947" s="62"/>
      <c r="N947" s="62"/>
      <c r="O947" s="62"/>
      <c r="P947" s="62"/>
      <c r="Q947" s="67">
        <v>195</v>
      </c>
      <c r="R947" s="67">
        <v>97</v>
      </c>
      <c r="S947" s="67">
        <v>263</v>
      </c>
      <c r="T947" s="67">
        <v>24</v>
      </c>
      <c r="U947" s="67">
        <v>228</v>
      </c>
      <c r="V947" s="62">
        <v>116.92</v>
      </c>
      <c r="W947" s="62" t="s">
        <v>10</v>
      </c>
      <c r="X947" s="62"/>
      <c r="Y947" s="62" t="s">
        <v>13</v>
      </c>
      <c r="Z947" s="62"/>
      <c r="AA947" s="68">
        <f t="shared" si="248"/>
        <v>136.5</v>
      </c>
      <c r="AB947" s="67">
        <f t="shared" si="249"/>
        <v>137</v>
      </c>
      <c r="AC947" s="67">
        <f t="shared" si="250"/>
        <v>91</v>
      </c>
      <c r="AD947" s="67">
        <f t="shared" si="251"/>
        <v>18200</v>
      </c>
    </row>
    <row r="948" spans="1:30">
      <c r="A948" s="147"/>
      <c r="B948" s="45">
        <v>6</v>
      </c>
      <c r="C948" s="30">
        <v>833</v>
      </c>
      <c r="D948" s="2" t="s">
        <v>1330</v>
      </c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5">
        <v>207</v>
      </c>
      <c r="R948" s="5">
        <v>103</v>
      </c>
      <c r="S948" s="5">
        <v>150</v>
      </c>
      <c r="T948" s="5">
        <v>4</v>
      </c>
      <c r="U948" s="5">
        <v>146</v>
      </c>
      <c r="V948" s="2">
        <v>70.53</v>
      </c>
      <c r="W948" s="2" t="s">
        <v>10</v>
      </c>
      <c r="X948" s="2"/>
      <c r="Y948" s="2" t="s">
        <v>1341</v>
      </c>
      <c r="Z948" s="2"/>
      <c r="AA948" s="17">
        <f t="shared" si="248"/>
        <v>144.9</v>
      </c>
      <c r="AB948" s="5">
        <f t="shared" si="249"/>
        <v>145</v>
      </c>
      <c r="AC948" s="5">
        <f t="shared" si="250"/>
        <v>1</v>
      </c>
      <c r="AD948" s="5">
        <f t="shared" si="251"/>
        <v>200</v>
      </c>
    </row>
    <row r="949" spans="1:30">
      <c r="A949" s="147"/>
      <c r="B949" s="45">
        <v>7</v>
      </c>
      <c r="C949" s="30">
        <v>834</v>
      </c>
      <c r="D949" s="2" t="s">
        <v>1331</v>
      </c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5">
        <v>336</v>
      </c>
      <c r="R949" s="5">
        <v>168</v>
      </c>
      <c r="S949" s="5">
        <v>592</v>
      </c>
      <c r="T949" s="5">
        <v>176</v>
      </c>
      <c r="U949" s="5">
        <v>288</v>
      </c>
      <c r="V949" s="2">
        <v>85.71</v>
      </c>
      <c r="W949" s="2" t="s">
        <v>10</v>
      </c>
      <c r="X949" s="2"/>
      <c r="Y949" s="2" t="s">
        <v>13</v>
      </c>
      <c r="Z949" s="2"/>
      <c r="AA949" s="17">
        <f t="shared" si="248"/>
        <v>235.2</v>
      </c>
      <c r="AB949" s="5">
        <f t="shared" si="249"/>
        <v>236</v>
      </c>
      <c r="AC949" s="5">
        <f t="shared" si="250"/>
        <v>52</v>
      </c>
      <c r="AD949" s="5">
        <f t="shared" si="251"/>
        <v>10400</v>
      </c>
    </row>
    <row r="950" spans="1:30">
      <c r="A950" s="147"/>
      <c r="B950" s="45">
        <v>8</v>
      </c>
      <c r="C950" s="30">
        <v>835</v>
      </c>
      <c r="D950" s="2" t="s">
        <v>1332</v>
      </c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5">
        <v>125</v>
      </c>
      <c r="R950" s="5">
        <v>62</v>
      </c>
      <c r="S950" s="5">
        <v>120</v>
      </c>
      <c r="T950" s="5" t="s">
        <v>10</v>
      </c>
      <c r="U950" s="5">
        <v>120</v>
      </c>
      <c r="V950" s="2">
        <v>96</v>
      </c>
      <c r="W950" s="2" t="s">
        <v>10</v>
      </c>
      <c r="X950" s="2"/>
      <c r="Y950" s="2" t="s">
        <v>13</v>
      </c>
      <c r="Z950" s="2"/>
      <c r="AA950" s="17">
        <f t="shared" si="248"/>
        <v>87.5</v>
      </c>
      <c r="AB950" s="5">
        <f t="shared" si="249"/>
        <v>88</v>
      </c>
      <c r="AC950" s="5">
        <f t="shared" si="250"/>
        <v>32</v>
      </c>
      <c r="AD950" s="5">
        <f t="shared" si="251"/>
        <v>6400</v>
      </c>
    </row>
    <row r="951" spans="1:30">
      <c r="A951" s="147"/>
      <c r="B951" s="45">
        <v>9</v>
      </c>
      <c r="C951" s="30">
        <v>836</v>
      </c>
      <c r="D951" s="2" t="s">
        <v>1333</v>
      </c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5">
        <v>388</v>
      </c>
      <c r="R951" s="5">
        <v>194</v>
      </c>
      <c r="S951" s="5">
        <v>349</v>
      </c>
      <c r="T951" s="5" t="s">
        <v>10</v>
      </c>
      <c r="U951" s="5">
        <v>349</v>
      </c>
      <c r="V951" s="2">
        <v>89.95</v>
      </c>
      <c r="W951" s="2" t="s">
        <v>10</v>
      </c>
      <c r="X951" s="2"/>
      <c r="Y951" s="2" t="s">
        <v>13</v>
      </c>
      <c r="Z951" s="2"/>
      <c r="AA951" s="17">
        <f t="shared" si="248"/>
        <v>271.60000000000002</v>
      </c>
      <c r="AB951" s="5">
        <f t="shared" si="249"/>
        <v>272</v>
      </c>
      <c r="AC951" s="5">
        <f t="shared" si="250"/>
        <v>77</v>
      </c>
      <c r="AD951" s="5">
        <f t="shared" si="251"/>
        <v>15400</v>
      </c>
    </row>
    <row r="952" spans="1:30">
      <c r="A952" s="147"/>
      <c r="B952" s="45">
        <v>10</v>
      </c>
      <c r="C952" s="30">
        <v>837</v>
      </c>
      <c r="D952" s="2" t="s">
        <v>1334</v>
      </c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5">
        <v>632</v>
      </c>
      <c r="R952" s="5">
        <v>316</v>
      </c>
      <c r="S952" s="2">
        <v>673</v>
      </c>
      <c r="T952" s="2">
        <v>25</v>
      </c>
      <c r="U952" s="5">
        <v>647</v>
      </c>
      <c r="V952" s="2">
        <v>102.37</v>
      </c>
      <c r="W952" s="2" t="s">
        <v>10</v>
      </c>
      <c r="X952" s="2"/>
      <c r="Y952" s="10" t="s">
        <v>13</v>
      </c>
      <c r="Z952" s="2"/>
      <c r="AA952" s="17">
        <f t="shared" si="248"/>
        <v>442.4</v>
      </c>
      <c r="AB952" s="5">
        <f t="shared" si="249"/>
        <v>443</v>
      </c>
      <c r="AC952" s="5">
        <f t="shared" si="250"/>
        <v>204</v>
      </c>
      <c r="AD952" s="5">
        <f t="shared" si="251"/>
        <v>40800</v>
      </c>
    </row>
    <row r="953" spans="1:30">
      <c r="A953" s="147"/>
      <c r="B953" s="45">
        <v>11</v>
      </c>
      <c r="C953" s="30">
        <v>838</v>
      </c>
      <c r="D953" s="2" t="s">
        <v>1335</v>
      </c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5">
        <v>136</v>
      </c>
      <c r="R953" s="5">
        <v>68</v>
      </c>
      <c r="S953" s="2">
        <v>105</v>
      </c>
      <c r="T953" s="2">
        <v>6</v>
      </c>
      <c r="U953" s="5">
        <v>99</v>
      </c>
      <c r="V953" s="2">
        <v>72.790000000000006</v>
      </c>
      <c r="W953" s="2" t="s">
        <v>10</v>
      </c>
      <c r="X953" s="2"/>
      <c r="Y953" s="2" t="s">
        <v>13</v>
      </c>
      <c r="Z953" s="2"/>
      <c r="AA953" s="17">
        <f t="shared" si="248"/>
        <v>95.2</v>
      </c>
      <c r="AB953" s="5">
        <f t="shared" si="249"/>
        <v>96</v>
      </c>
      <c r="AC953" s="5">
        <f t="shared" si="250"/>
        <v>3</v>
      </c>
      <c r="AD953" s="5">
        <f t="shared" si="251"/>
        <v>600</v>
      </c>
    </row>
    <row r="954" spans="1:30">
      <c r="A954" s="147"/>
      <c r="B954" s="45">
        <v>12</v>
      </c>
      <c r="C954" s="30">
        <v>839</v>
      </c>
      <c r="D954" s="2" t="s">
        <v>1336</v>
      </c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5">
        <v>175</v>
      </c>
      <c r="R954" s="5">
        <v>87</v>
      </c>
      <c r="S954" s="2">
        <v>138</v>
      </c>
      <c r="T954" s="2">
        <v>10</v>
      </c>
      <c r="U954" s="5">
        <v>128</v>
      </c>
      <c r="V954" s="2">
        <v>73.14</v>
      </c>
      <c r="W954" s="2" t="s">
        <v>10</v>
      </c>
      <c r="X954" s="2"/>
      <c r="Y954" s="2" t="s">
        <v>1342</v>
      </c>
      <c r="Z954" s="2"/>
      <c r="AA954" s="17">
        <f t="shared" si="248"/>
        <v>122.5</v>
      </c>
      <c r="AB954" s="5">
        <f t="shared" si="249"/>
        <v>123</v>
      </c>
      <c r="AC954" s="5">
        <f t="shared" si="250"/>
        <v>5</v>
      </c>
      <c r="AD954" s="5">
        <f t="shared" si="251"/>
        <v>1000</v>
      </c>
    </row>
    <row r="955" spans="1:30">
      <c r="A955" s="147"/>
      <c r="B955" s="45">
        <v>13</v>
      </c>
      <c r="C955" s="30">
        <v>840</v>
      </c>
      <c r="D955" s="2" t="s">
        <v>1337</v>
      </c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5">
        <v>173</v>
      </c>
      <c r="R955" s="5">
        <v>86</v>
      </c>
      <c r="S955" s="2">
        <v>138</v>
      </c>
      <c r="T955" s="2">
        <v>3</v>
      </c>
      <c r="U955" s="5">
        <v>135</v>
      </c>
      <c r="V955" s="2">
        <v>78.03</v>
      </c>
      <c r="W955" s="2" t="s">
        <v>10</v>
      </c>
      <c r="X955" s="2"/>
      <c r="Y955" s="2" t="s">
        <v>13</v>
      </c>
      <c r="Z955" s="2"/>
      <c r="AA955" s="17">
        <f t="shared" si="248"/>
        <v>121.1</v>
      </c>
      <c r="AB955" s="5">
        <f t="shared" si="249"/>
        <v>122</v>
      </c>
      <c r="AC955" s="5">
        <f t="shared" si="250"/>
        <v>13</v>
      </c>
      <c r="AD955" s="5">
        <f t="shared" si="251"/>
        <v>2600</v>
      </c>
    </row>
    <row r="956" spans="1:30">
      <c r="A956" s="147"/>
      <c r="B956" s="45">
        <v>14</v>
      </c>
      <c r="C956" s="30">
        <v>841</v>
      </c>
      <c r="D956" s="2" t="s">
        <v>1338</v>
      </c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5">
        <v>153</v>
      </c>
      <c r="R956" s="5">
        <v>76</v>
      </c>
      <c r="S956" s="2">
        <v>180</v>
      </c>
      <c r="T956" s="2">
        <v>2</v>
      </c>
      <c r="U956" s="5">
        <v>178</v>
      </c>
      <c r="V956" s="2">
        <v>116.34</v>
      </c>
      <c r="W956" s="2" t="s">
        <v>10</v>
      </c>
      <c r="X956" s="2"/>
      <c r="Y956" s="2" t="s">
        <v>13</v>
      </c>
      <c r="Z956" s="2"/>
      <c r="AA956" s="17">
        <f t="shared" si="248"/>
        <v>107.1</v>
      </c>
      <c r="AB956" s="5">
        <f t="shared" si="249"/>
        <v>108</v>
      </c>
      <c r="AC956" s="5">
        <f t="shared" si="250"/>
        <v>70</v>
      </c>
      <c r="AD956" s="5">
        <f t="shared" si="251"/>
        <v>14000</v>
      </c>
    </row>
    <row r="957" spans="1:30">
      <c r="A957" s="148"/>
      <c r="B957" s="548" t="s">
        <v>86</v>
      </c>
      <c r="C957" s="549"/>
      <c r="D957" s="549"/>
      <c r="E957" s="44"/>
      <c r="F957" s="44"/>
      <c r="G957" s="44"/>
      <c r="H957" s="44"/>
      <c r="I957" s="44"/>
      <c r="J957" s="44"/>
      <c r="K957" s="44"/>
      <c r="L957" s="44"/>
      <c r="M957" s="44"/>
      <c r="N957" s="44"/>
      <c r="O957" s="44"/>
      <c r="P957" s="44"/>
      <c r="Q957" s="189">
        <f t="shared" ref="Q957:V957" si="252">SUM(Q943:Q956)</f>
        <v>4723</v>
      </c>
      <c r="R957" s="189">
        <f t="shared" si="252"/>
        <v>2358</v>
      </c>
      <c r="S957" s="192">
        <f t="shared" si="252"/>
        <v>6229</v>
      </c>
      <c r="T957" s="192">
        <f t="shared" si="252"/>
        <v>1081</v>
      </c>
      <c r="U957" s="189">
        <f t="shared" si="252"/>
        <v>4404</v>
      </c>
      <c r="V957" s="190">
        <f t="shared" si="252"/>
        <v>1256.78</v>
      </c>
      <c r="W957" s="190"/>
      <c r="X957" s="190"/>
      <c r="Y957" s="190"/>
      <c r="Z957" s="190"/>
      <c r="AA957" s="191">
        <f>SUM(AA943:AA956)</f>
        <v>3306.0999999999995</v>
      </c>
      <c r="AB957" s="189">
        <f>SUM(AB943:AB956)</f>
        <v>3314</v>
      </c>
      <c r="AC957" s="189">
        <f>SUM(AC943:AC956)</f>
        <v>1090</v>
      </c>
      <c r="AD957" s="189">
        <f>SUM(AD943:AD956)</f>
        <v>218000</v>
      </c>
    </row>
    <row r="958" spans="1:30">
      <c r="A958" s="147">
        <v>55</v>
      </c>
      <c r="B958" s="551" t="s">
        <v>1724</v>
      </c>
      <c r="C958" s="552"/>
      <c r="D958" s="552"/>
      <c r="E958" s="552"/>
      <c r="F958" s="552"/>
      <c r="G958" s="552"/>
      <c r="H958" s="552"/>
      <c r="I958" s="552"/>
      <c r="J958" s="552"/>
      <c r="K958" s="552"/>
      <c r="L958" s="552"/>
      <c r="M958" s="552"/>
      <c r="N958" s="552"/>
      <c r="O958" s="552"/>
      <c r="P958" s="552"/>
      <c r="Q958" s="552"/>
      <c r="R958" s="552"/>
      <c r="S958" s="552"/>
      <c r="T958" s="552"/>
      <c r="U958" s="552"/>
      <c r="V958" s="552"/>
      <c r="W958" s="552"/>
      <c r="X958" s="552"/>
      <c r="Y958" s="552"/>
      <c r="Z958" s="552"/>
      <c r="AA958" s="552"/>
      <c r="AB958" s="552"/>
      <c r="AC958" s="552"/>
      <c r="AD958" s="552"/>
    </row>
    <row r="959" spans="1:30">
      <c r="A959" s="146"/>
      <c r="B959" s="45">
        <v>1</v>
      </c>
      <c r="C959" s="30">
        <v>842</v>
      </c>
      <c r="D959" s="2" t="s">
        <v>1381</v>
      </c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5">
        <v>100</v>
      </c>
      <c r="R959" s="5">
        <v>50</v>
      </c>
      <c r="S959" s="2">
        <v>154</v>
      </c>
      <c r="T959" s="2">
        <v>2</v>
      </c>
      <c r="U959" s="5">
        <v>152</v>
      </c>
      <c r="V959" s="2">
        <v>152</v>
      </c>
      <c r="W959" s="2" t="s">
        <v>10</v>
      </c>
      <c r="X959" s="2"/>
      <c r="Y959" s="2" t="s">
        <v>1382</v>
      </c>
      <c r="Z959" s="2"/>
      <c r="AA959" s="17">
        <f t="shared" ref="AA959" si="253">Q959*70/100</f>
        <v>70</v>
      </c>
      <c r="AB959" s="5">
        <f>ROUNDUP(AA959,0)</f>
        <v>70</v>
      </c>
      <c r="AC959" s="5">
        <f>U959-AB959</f>
        <v>82</v>
      </c>
      <c r="AD959" s="5">
        <f>AC959*200</f>
        <v>16400</v>
      </c>
    </row>
    <row r="960" spans="1:30">
      <c r="A960" s="148"/>
      <c r="B960" s="548" t="s">
        <v>86</v>
      </c>
      <c r="C960" s="549"/>
      <c r="D960" s="549"/>
      <c r="E960" s="44"/>
      <c r="F960" s="44"/>
      <c r="G960" s="44"/>
      <c r="H960" s="44"/>
      <c r="I960" s="44"/>
      <c r="J960" s="44"/>
      <c r="K960" s="44"/>
      <c r="L960" s="44"/>
      <c r="M960" s="44"/>
      <c r="N960" s="44"/>
      <c r="O960" s="44"/>
      <c r="P960" s="44"/>
      <c r="Q960" s="189">
        <f t="shared" ref="Q960:V960" si="254">SUM(Q959)</f>
        <v>100</v>
      </c>
      <c r="R960" s="189">
        <f t="shared" si="254"/>
        <v>50</v>
      </c>
      <c r="S960" s="192">
        <f t="shared" si="254"/>
        <v>154</v>
      </c>
      <c r="T960" s="192">
        <f t="shared" si="254"/>
        <v>2</v>
      </c>
      <c r="U960" s="189">
        <f t="shared" si="254"/>
        <v>152</v>
      </c>
      <c r="V960" s="190">
        <f t="shared" si="254"/>
        <v>152</v>
      </c>
      <c r="W960" s="190"/>
      <c r="X960" s="190"/>
      <c r="Y960" s="190"/>
      <c r="Z960" s="190"/>
      <c r="AA960" s="191">
        <f>SUM(AA959)</f>
        <v>70</v>
      </c>
      <c r="AB960" s="189">
        <f>SUM(AB959)</f>
        <v>70</v>
      </c>
      <c r="AC960" s="189">
        <f>SUM(AC959)</f>
        <v>82</v>
      </c>
      <c r="AD960" s="189">
        <f>SUM(AD959)</f>
        <v>16400</v>
      </c>
    </row>
    <row r="961" spans="1:30">
      <c r="A961" s="147">
        <v>56</v>
      </c>
      <c r="B961" s="551" t="s">
        <v>1731</v>
      </c>
      <c r="C961" s="552"/>
      <c r="D961" s="552"/>
      <c r="E961" s="552"/>
      <c r="F961" s="552"/>
      <c r="G961" s="552"/>
      <c r="H961" s="552"/>
      <c r="I961" s="552"/>
      <c r="J961" s="552"/>
      <c r="K961" s="552"/>
      <c r="L961" s="552"/>
      <c r="M961" s="552"/>
      <c r="N961" s="552"/>
      <c r="O961" s="552"/>
      <c r="P961" s="552"/>
      <c r="Q961" s="552"/>
      <c r="R961" s="552"/>
      <c r="S961" s="552"/>
      <c r="T961" s="552"/>
      <c r="U961" s="552"/>
      <c r="V961" s="552"/>
      <c r="W961" s="552"/>
      <c r="X961" s="552"/>
      <c r="Y961" s="552"/>
      <c r="Z961" s="552"/>
      <c r="AA961" s="552"/>
      <c r="AB961" s="552"/>
      <c r="AC961" s="552"/>
      <c r="AD961" s="552"/>
    </row>
    <row r="962" spans="1:30">
      <c r="A962" s="147"/>
      <c r="B962" s="42">
        <v>1</v>
      </c>
      <c r="C962" s="41">
        <v>843</v>
      </c>
      <c r="D962" s="2" t="s">
        <v>1396</v>
      </c>
      <c r="E962" s="44"/>
      <c r="F962" s="44"/>
      <c r="G962" s="44"/>
      <c r="H962" s="44"/>
      <c r="I962" s="44"/>
      <c r="J962" s="44"/>
      <c r="K962" s="44"/>
      <c r="L962" s="44"/>
      <c r="M962" s="44"/>
      <c r="N962" s="44"/>
      <c r="O962" s="44"/>
      <c r="P962" s="44"/>
      <c r="Q962" s="2">
        <v>394</v>
      </c>
      <c r="R962" s="2">
        <v>197</v>
      </c>
      <c r="S962" s="2">
        <v>398</v>
      </c>
      <c r="T962" s="2">
        <v>54</v>
      </c>
      <c r="U962" s="2">
        <v>313</v>
      </c>
      <c r="V962" s="2">
        <v>79.44</v>
      </c>
      <c r="W962" s="2" t="s">
        <v>10</v>
      </c>
      <c r="X962" s="2"/>
      <c r="Y962" s="2" t="s">
        <v>1397</v>
      </c>
      <c r="Z962" s="2"/>
      <c r="AA962" s="3">
        <f t="shared" ref="AA962" si="255">Q962*70/100</f>
        <v>275.8</v>
      </c>
      <c r="AB962" s="5">
        <f t="shared" ref="AB962" si="256">ROUNDUP(AA962,0)</f>
        <v>276</v>
      </c>
      <c r="AC962" s="7">
        <f t="shared" ref="AC962" si="257">U962-AB962</f>
        <v>37</v>
      </c>
      <c r="AD962" s="7">
        <f t="shared" ref="AD962" si="258">AC962*200</f>
        <v>7400</v>
      </c>
    </row>
    <row r="963" spans="1:30">
      <c r="A963" s="147"/>
      <c r="B963" s="548" t="s">
        <v>86</v>
      </c>
      <c r="C963" s="549"/>
      <c r="D963" s="549"/>
      <c r="E963" s="44"/>
      <c r="F963" s="44"/>
      <c r="G963" s="44"/>
      <c r="H963" s="44"/>
      <c r="I963" s="44"/>
      <c r="J963" s="44"/>
      <c r="K963" s="44"/>
      <c r="L963" s="44"/>
      <c r="M963" s="44"/>
      <c r="N963" s="44"/>
      <c r="O963" s="44"/>
      <c r="P963" s="44"/>
      <c r="Q963" s="189">
        <f t="shared" ref="Q963:V963" si="259">SUM(Q962)</f>
        <v>394</v>
      </c>
      <c r="R963" s="189">
        <f t="shared" si="259"/>
        <v>197</v>
      </c>
      <c r="S963" s="192">
        <f t="shared" si="259"/>
        <v>398</v>
      </c>
      <c r="T963" s="192">
        <f t="shared" si="259"/>
        <v>54</v>
      </c>
      <c r="U963" s="189">
        <f t="shared" si="259"/>
        <v>313</v>
      </c>
      <c r="V963" s="190">
        <f t="shared" si="259"/>
        <v>79.44</v>
      </c>
      <c r="W963" s="190"/>
      <c r="X963" s="190"/>
      <c r="Y963" s="190"/>
      <c r="Z963" s="190"/>
      <c r="AA963" s="191">
        <f>SUM(AA962)</f>
        <v>275.8</v>
      </c>
      <c r="AB963" s="189">
        <f>SUM(AB962)</f>
        <v>276</v>
      </c>
      <c r="AC963" s="189">
        <f>SUM(AC962)</f>
        <v>37</v>
      </c>
      <c r="AD963" s="189">
        <f>SUM(AD962)</f>
        <v>7400</v>
      </c>
    </row>
    <row r="964" spans="1:30">
      <c r="A964" s="147">
        <v>57</v>
      </c>
      <c r="B964" s="551" t="s">
        <v>1735</v>
      </c>
      <c r="C964" s="552"/>
      <c r="D964" s="552"/>
      <c r="E964" s="552"/>
      <c r="F964" s="552"/>
      <c r="G964" s="552"/>
      <c r="H964" s="552"/>
      <c r="I964" s="552"/>
      <c r="J964" s="552"/>
      <c r="K964" s="552"/>
      <c r="L964" s="552"/>
      <c r="M964" s="552"/>
      <c r="N964" s="552"/>
      <c r="O964" s="552"/>
      <c r="P964" s="552"/>
      <c r="Q964" s="552"/>
      <c r="R964" s="552"/>
      <c r="S964" s="552"/>
      <c r="T964" s="552"/>
      <c r="U964" s="552"/>
      <c r="V964" s="552"/>
      <c r="W964" s="552"/>
      <c r="X964" s="552"/>
      <c r="Y964" s="552"/>
      <c r="Z964" s="552"/>
      <c r="AA964" s="552"/>
      <c r="AB964" s="552"/>
      <c r="AC964" s="552"/>
      <c r="AD964" s="552"/>
    </row>
    <row r="965" spans="1:30" s="48" customFormat="1">
      <c r="A965" s="150"/>
      <c r="B965" s="208">
        <v>1</v>
      </c>
      <c r="C965" s="51">
        <v>844</v>
      </c>
      <c r="D965" s="49" t="s">
        <v>1344</v>
      </c>
      <c r="E965" s="49"/>
      <c r="F965" s="49"/>
      <c r="G965" s="49"/>
      <c r="H965" s="49"/>
      <c r="I965" s="49"/>
      <c r="J965" s="49"/>
      <c r="K965" s="49"/>
      <c r="L965" s="49"/>
      <c r="M965" s="49"/>
      <c r="N965" s="49"/>
      <c r="O965" s="49"/>
      <c r="P965" s="49"/>
      <c r="Q965" s="25">
        <v>240</v>
      </c>
      <c r="R965" s="25">
        <v>120</v>
      </c>
      <c r="S965" s="49">
        <v>575</v>
      </c>
      <c r="T965" s="49">
        <v>138</v>
      </c>
      <c r="U965" s="25">
        <v>241</v>
      </c>
      <c r="V965" s="49">
        <v>100.42</v>
      </c>
      <c r="W965" s="49" t="s">
        <v>10</v>
      </c>
      <c r="X965" s="49"/>
      <c r="Y965" s="49" t="s">
        <v>13</v>
      </c>
      <c r="Z965" s="49"/>
      <c r="AA965" s="59">
        <f t="shared" ref="AA965:AA966" si="260">Q965*70/100</f>
        <v>168</v>
      </c>
      <c r="AB965" s="25">
        <f>ROUNDUP(AA965,0)</f>
        <v>168</v>
      </c>
      <c r="AC965" s="25">
        <f>U965-AB965</f>
        <v>73</v>
      </c>
      <c r="AD965" s="25">
        <f>AC965*200</f>
        <v>14600</v>
      </c>
    </row>
    <row r="966" spans="1:30" s="48" customFormat="1">
      <c r="A966" s="151"/>
      <c r="B966" s="208">
        <v>2</v>
      </c>
      <c r="C966" s="51">
        <v>845</v>
      </c>
      <c r="D966" s="49" t="s">
        <v>1345</v>
      </c>
      <c r="E966" s="49"/>
      <c r="F966" s="49"/>
      <c r="G966" s="49"/>
      <c r="H966" s="49"/>
      <c r="I966" s="49"/>
      <c r="J966" s="49"/>
      <c r="K966" s="49"/>
      <c r="L966" s="49"/>
      <c r="M966" s="49"/>
      <c r="N966" s="49"/>
      <c r="O966" s="49"/>
      <c r="P966" s="49"/>
      <c r="Q966" s="25">
        <v>385</v>
      </c>
      <c r="R966" s="25">
        <v>192</v>
      </c>
      <c r="S966" s="49">
        <v>396</v>
      </c>
      <c r="T966" s="49">
        <v>27</v>
      </c>
      <c r="U966" s="25">
        <v>369</v>
      </c>
      <c r="V966" s="49">
        <v>95.84</v>
      </c>
      <c r="W966" s="49" t="s">
        <v>10</v>
      </c>
      <c r="X966" s="49"/>
      <c r="Y966" s="50" t="s">
        <v>13</v>
      </c>
      <c r="Z966" s="49"/>
      <c r="AA966" s="59">
        <f t="shared" si="260"/>
        <v>269.5</v>
      </c>
      <c r="AB966" s="25">
        <f>ROUNDUP(AA966,0)</f>
        <v>270</v>
      </c>
      <c r="AC966" s="25">
        <f>U966-AB966</f>
        <v>99</v>
      </c>
      <c r="AD966" s="25">
        <f>AC966*200</f>
        <v>19800</v>
      </c>
    </row>
    <row r="967" spans="1:30">
      <c r="A967" s="148"/>
      <c r="B967" s="548" t="s">
        <v>86</v>
      </c>
      <c r="C967" s="549"/>
      <c r="D967" s="549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189">
        <f t="shared" ref="Q967:V967" si="261">SUM(Q965:Q966)</f>
        <v>625</v>
      </c>
      <c r="R967" s="189">
        <f t="shared" si="261"/>
        <v>312</v>
      </c>
      <c r="S967" s="190">
        <f t="shared" si="261"/>
        <v>971</v>
      </c>
      <c r="T967" s="190">
        <f t="shared" si="261"/>
        <v>165</v>
      </c>
      <c r="U967" s="189">
        <f t="shared" si="261"/>
        <v>610</v>
      </c>
      <c r="V967" s="190">
        <f t="shared" si="261"/>
        <v>196.26</v>
      </c>
      <c r="W967" s="190"/>
      <c r="X967" s="190"/>
      <c r="Y967" s="190"/>
      <c r="Z967" s="190"/>
      <c r="AA967" s="191">
        <f>SUM(AA965:AA966)</f>
        <v>437.5</v>
      </c>
      <c r="AB967" s="189">
        <f>SUM(AB965:AB966)</f>
        <v>438</v>
      </c>
      <c r="AC967" s="189">
        <f>SUM(AC965:AC966)</f>
        <v>172</v>
      </c>
      <c r="AD967" s="189">
        <f>SUM(AD965:AD966)</f>
        <v>34400</v>
      </c>
    </row>
    <row r="968" spans="1:30">
      <c r="A968" s="147">
        <v>58</v>
      </c>
      <c r="B968" s="551" t="s">
        <v>1739</v>
      </c>
      <c r="C968" s="552"/>
      <c r="D968" s="552"/>
      <c r="E968" s="552"/>
      <c r="F968" s="552"/>
      <c r="G968" s="552"/>
      <c r="H968" s="552"/>
      <c r="I968" s="552"/>
      <c r="J968" s="552"/>
      <c r="K968" s="552"/>
      <c r="L968" s="552"/>
      <c r="M968" s="552"/>
      <c r="N968" s="552"/>
      <c r="O968" s="552"/>
      <c r="P968" s="552"/>
      <c r="Q968" s="552"/>
      <c r="R968" s="552"/>
      <c r="S968" s="552"/>
      <c r="T968" s="552"/>
      <c r="U968" s="552"/>
      <c r="V968" s="552"/>
      <c r="W968" s="552"/>
      <c r="X968" s="552"/>
      <c r="Y968" s="552"/>
      <c r="Z968" s="552"/>
      <c r="AA968" s="552"/>
      <c r="AB968" s="552"/>
      <c r="AC968" s="552"/>
      <c r="AD968" s="552"/>
    </row>
    <row r="969" spans="1:30">
      <c r="A969" s="146"/>
      <c r="B969" s="42">
        <v>1</v>
      </c>
      <c r="C969" s="41">
        <v>846</v>
      </c>
      <c r="D969" s="2" t="s">
        <v>1394</v>
      </c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5">
        <v>1203</v>
      </c>
      <c r="R969" s="5">
        <v>601</v>
      </c>
      <c r="S969" s="2">
        <v>1201</v>
      </c>
      <c r="T969" s="2">
        <v>164</v>
      </c>
      <c r="U969" s="5">
        <v>900</v>
      </c>
      <c r="V969" s="2">
        <v>74.81</v>
      </c>
      <c r="W969" s="2" t="s">
        <v>10</v>
      </c>
      <c r="X969" s="2"/>
      <c r="Y969" s="2" t="s">
        <v>13</v>
      </c>
      <c r="Z969" s="2"/>
      <c r="AA969" s="17">
        <f t="shared" ref="AA969" si="262">Q969*70/100</f>
        <v>842.1</v>
      </c>
      <c r="AB969" s="5">
        <f>ROUNDUP(AA969,0)</f>
        <v>843</v>
      </c>
      <c r="AC969" s="5">
        <f>U969-AB969</f>
        <v>57</v>
      </c>
      <c r="AD969" s="5">
        <f>AC969*200</f>
        <v>11400</v>
      </c>
    </row>
    <row r="970" spans="1:30">
      <c r="A970" s="148"/>
      <c r="B970" s="548" t="s">
        <v>86</v>
      </c>
      <c r="C970" s="549"/>
      <c r="D970" s="549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189">
        <f t="shared" ref="Q970:V970" si="263">SUM(Q969)</f>
        <v>1203</v>
      </c>
      <c r="R970" s="189">
        <f t="shared" si="263"/>
        <v>601</v>
      </c>
      <c r="S970" s="190">
        <f t="shared" si="263"/>
        <v>1201</v>
      </c>
      <c r="T970" s="190">
        <f t="shared" si="263"/>
        <v>164</v>
      </c>
      <c r="U970" s="189">
        <f t="shared" si="263"/>
        <v>900</v>
      </c>
      <c r="V970" s="190">
        <f t="shared" si="263"/>
        <v>74.81</v>
      </c>
      <c r="W970" s="190"/>
      <c r="X970" s="190"/>
      <c r="Y970" s="190"/>
      <c r="Z970" s="190"/>
      <c r="AA970" s="191">
        <f>SUM(AA969)</f>
        <v>842.1</v>
      </c>
      <c r="AB970" s="189">
        <f>SUM(AB969)</f>
        <v>843</v>
      </c>
      <c r="AC970" s="189">
        <f>SUM(AC969)</f>
        <v>57</v>
      </c>
      <c r="AD970" s="189">
        <f>SUM(AD969)</f>
        <v>11400</v>
      </c>
    </row>
    <row r="971" spans="1:30">
      <c r="A971" s="147">
        <v>59</v>
      </c>
      <c r="B971" s="551" t="s">
        <v>1755</v>
      </c>
      <c r="C971" s="552"/>
      <c r="D971" s="552"/>
      <c r="E971" s="552"/>
      <c r="F971" s="552"/>
      <c r="G971" s="552"/>
      <c r="H971" s="552"/>
      <c r="I971" s="552"/>
      <c r="J971" s="552"/>
      <c r="K971" s="552"/>
      <c r="L971" s="552"/>
      <c r="M971" s="552"/>
      <c r="N971" s="552"/>
      <c r="O971" s="552"/>
      <c r="P971" s="552"/>
      <c r="Q971" s="552"/>
      <c r="R971" s="552"/>
      <c r="S971" s="552"/>
      <c r="T971" s="552"/>
      <c r="U971" s="552"/>
      <c r="V971" s="552"/>
      <c r="W971" s="552"/>
      <c r="X971" s="552"/>
      <c r="Y971" s="552"/>
      <c r="Z971" s="552"/>
      <c r="AA971" s="552"/>
      <c r="AB971" s="552"/>
      <c r="AC971" s="552"/>
      <c r="AD971" s="552"/>
    </row>
    <row r="972" spans="1:30">
      <c r="A972" s="146"/>
      <c r="B972" s="45">
        <v>1</v>
      </c>
      <c r="C972" s="30">
        <v>847</v>
      </c>
      <c r="D972" s="2" t="s">
        <v>1347</v>
      </c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5">
        <v>999</v>
      </c>
      <c r="R972" s="5">
        <v>499</v>
      </c>
      <c r="S972" s="2">
        <v>1586</v>
      </c>
      <c r="T972" s="2">
        <v>391</v>
      </c>
      <c r="U972" s="5">
        <v>1119</v>
      </c>
      <c r="V972" s="2">
        <v>112.01</v>
      </c>
      <c r="W972" s="2" t="s">
        <v>10</v>
      </c>
      <c r="X972" s="2"/>
      <c r="Y972" s="2" t="s">
        <v>1351</v>
      </c>
      <c r="Z972" s="2"/>
      <c r="AA972" s="17">
        <f t="shared" ref="AA972:AA974" si="264">Q972*70/100</f>
        <v>699.3</v>
      </c>
      <c r="AB972" s="5">
        <f>ROUNDUP(AA972,0)</f>
        <v>700</v>
      </c>
      <c r="AC972" s="5">
        <f>U972-AB972</f>
        <v>419</v>
      </c>
      <c r="AD972" s="5">
        <f>AC972*200</f>
        <v>83800</v>
      </c>
    </row>
    <row r="973" spans="1:30">
      <c r="A973" s="147"/>
      <c r="B973" s="45">
        <v>2</v>
      </c>
      <c r="C973" s="30">
        <v>848</v>
      </c>
      <c r="D973" s="2" t="s">
        <v>1348</v>
      </c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5">
        <v>260</v>
      </c>
      <c r="R973" s="5">
        <v>130</v>
      </c>
      <c r="S973" s="2">
        <v>195</v>
      </c>
      <c r="T973" s="2">
        <v>7</v>
      </c>
      <c r="U973" s="5">
        <v>188</v>
      </c>
      <c r="V973" s="2">
        <v>72.31</v>
      </c>
      <c r="W973" s="2" t="s">
        <v>10</v>
      </c>
      <c r="X973" s="2"/>
      <c r="Y973" s="2" t="s">
        <v>1352</v>
      </c>
      <c r="Z973" s="2"/>
      <c r="AA973" s="17">
        <f t="shared" si="264"/>
        <v>182</v>
      </c>
      <c r="AB973" s="5">
        <f t="shared" ref="AB973:AB974" si="265">ROUNDUP(AA973,0)</f>
        <v>182</v>
      </c>
      <c r="AC973" s="5">
        <f t="shared" ref="AC973:AC974" si="266">U973-AB973</f>
        <v>6</v>
      </c>
      <c r="AD973" s="5">
        <f t="shared" ref="AD973:AD974" si="267">AC973*200</f>
        <v>1200</v>
      </c>
    </row>
    <row r="974" spans="1:30">
      <c r="A974" s="147"/>
      <c r="B974" s="45">
        <v>3</v>
      </c>
      <c r="C974" s="30">
        <v>849</v>
      </c>
      <c r="D974" s="2" t="s">
        <v>1349</v>
      </c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5">
        <v>1434</v>
      </c>
      <c r="R974" s="5">
        <v>717</v>
      </c>
      <c r="S974" s="2">
        <v>2316</v>
      </c>
      <c r="T974" s="2">
        <v>704</v>
      </c>
      <c r="U974" s="5">
        <v>1435</v>
      </c>
      <c r="V974" s="2">
        <v>100.07</v>
      </c>
      <c r="W974" s="2" t="s">
        <v>10</v>
      </c>
      <c r="X974" s="2"/>
      <c r="Y974" s="10" t="s">
        <v>1353</v>
      </c>
      <c r="Z974" s="2"/>
      <c r="AA974" s="17">
        <f t="shared" si="264"/>
        <v>1003.8</v>
      </c>
      <c r="AB974" s="5">
        <f t="shared" si="265"/>
        <v>1004</v>
      </c>
      <c r="AC974" s="5">
        <f t="shared" si="266"/>
        <v>431</v>
      </c>
      <c r="AD974" s="5">
        <f t="shared" si="267"/>
        <v>86200</v>
      </c>
    </row>
    <row r="975" spans="1:30">
      <c r="A975" s="147"/>
      <c r="B975" s="548" t="s">
        <v>86</v>
      </c>
      <c r="C975" s="549"/>
      <c r="D975" s="549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189">
        <f t="shared" ref="Q975:V975" si="268">SUM(Q972:Q974)</f>
        <v>2693</v>
      </c>
      <c r="R975" s="189">
        <f t="shared" si="268"/>
        <v>1346</v>
      </c>
      <c r="S975" s="190">
        <f t="shared" si="268"/>
        <v>4097</v>
      </c>
      <c r="T975" s="190">
        <f t="shared" si="268"/>
        <v>1102</v>
      </c>
      <c r="U975" s="189">
        <f t="shared" si="268"/>
        <v>2742</v>
      </c>
      <c r="V975" s="190">
        <f t="shared" si="268"/>
        <v>284.39</v>
      </c>
      <c r="W975" s="190"/>
      <c r="X975" s="190"/>
      <c r="Y975" s="190"/>
      <c r="Z975" s="190"/>
      <c r="AA975" s="191">
        <f>SUM(AA972:AA974)</f>
        <v>1885.1</v>
      </c>
      <c r="AB975" s="189">
        <f>SUM(AB972:AB974)</f>
        <v>1886</v>
      </c>
      <c r="AC975" s="189">
        <f>SUM(AC972:AC974)</f>
        <v>856</v>
      </c>
      <c r="AD975" s="189">
        <f>SUM(AD972:AD974)</f>
        <v>171200</v>
      </c>
    </row>
    <row r="976" spans="1:30">
      <c r="A976" s="148"/>
      <c r="B976" s="560" t="s">
        <v>1395</v>
      </c>
      <c r="C976" s="560"/>
      <c r="D976" s="548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139">
        <f t="shared" ref="Q976:AD976" si="269">Q48+Q53+Q110+Q114+Q141+Q164+Q174+Q193+Q203+Q213+Q247+Q273+Q420+Q442+Q515+Q520+Q576+Q590+Q617+Q625+Q647+Q657+Q660+Q665+Q670+Q673+Q676+Q720+Q726+Q738+Q744+Q751+Q757+Q782+Q785+Q796+Q803+Q820+Q826+Q831+Q840+Q843+Q848+Q851+Q863+Q870+Q884+Q898+Q902+Q908+Q913+Q937+Q941+Q957+Q960+Q963+Q967+Q970+Q975</f>
        <v>384833</v>
      </c>
      <c r="R976" s="139">
        <f t="shared" si="269"/>
        <v>192202</v>
      </c>
      <c r="S976" s="139">
        <f t="shared" si="269"/>
        <v>460524</v>
      </c>
      <c r="T976" s="139">
        <f t="shared" si="269"/>
        <v>74868</v>
      </c>
      <c r="U976" s="139">
        <f t="shared" si="269"/>
        <v>330422</v>
      </c>
      <c r="V976" s="139">
        <f t="shared" si="269"/>
        <v>74664.250000000015</v>
      </c>
      <c r="W976" s="139">
        <f t="shared" si="269"/>
        <v>0</v>
      </c>
      <c r="X976" s="139">
        <f t="shared" si="269"/>
        <v>0</v>
      </c>
      <c r="Y976" s="139">
        <f t="shared" si="269"/>
        <v>3803</v>
      </c>
      <c r="Z976" s="139">
        <f t="shared" si="269"/>
        <v>50</v>
      </c>
      <c r="AA976" s="139">
        <f t="shared" si="269"/>
        <v>269383.09999999998</v>
      </c>
      <c r="AB976" s="139">
        <f t="shared" si="269"/>
        <v>269766</v>
      </c>
      <c r="AC976" s="139">
        <f t="shared" si="269"/>
        <v>60656</v>
      </c>
      <c r="AD976" s="139">
        <f t="shared" si="269"/>
        <v>12131200</v>
      </c>
    </row>
    <row r="978" spans="1:30" ht="21" customHeight="1">
      <c r="A978" s="125"/>
      <c r="B978" s="583" t="s">
        <v>3009</v>
      </c>
      <c r="C978" s="583"/>
      <c r="D978" s="583"/>
      <c r="E978" s="583"/>
      <c r="F978" s="583"/>
      <c r="G978" s="583"/>
      <c r="H978" s="583"/>
      <c r="I978" s="583"/>
      <c r="J978" s="583"/>
      <c r="K978" s="583"/>
      <c r="L978" s="583"/>
      <c r="M978" s="583"/>
      <c r="N978" s="583"/>
      <c r="O978" s="583"/>
      <c r="P978" s="583"/>
      <c r="Q978" s="583"/>
      <c r="R978" s="583"/>
      <c r="S978" s="583"/>
      <c r="T978" s="583"/>
      <c r="U978" s="583"/>
    </row>
    <row r="979" spans="1:30" ht="22.5" customHeight="1">
      <c r="B979" s="583"/>
      <c r="C979" s="583"/>
      <c r="D979" s="583"/>
      <c r="E979" s="583"/>
      <c r="F979" s="583"/>
      <c r="G979" s="583"/>
      <c r="H979" s="583"/>
      <c r="I979" s="583"/>
      <c r="J979" s="583"/>
      <c r="K979" s="583"/>
      <c r="L979" s="583"/>
      <c r="M979" s="583"/>
      <c r="N979" s="583"/>
      <c r="O979" s="583"/>
      <c r="P979" s="583"/>
      <c r="Q979" s="583"/>
      <c r="R979" s="583"/>
      <c r="S979" s="583"/>
      <c r="T979" s="583"/>
      <c r="U979" s="583"/>
      <c r="AD979" s="1"/>
    </row>
    <row r="980" spans="1:30">
      <c r="B980" s="92" t="s">
        <v>3008</v>
      </c>
    </row>
    <row r="981" spans="1:30">
      <c r="AD981" s="175"/>
    </row>
  </sheetData>
  <mergeCells count="124">
    <mergeCell ref="B971:AD971"/>
    <mergeCell ref="B975:D975"/>
    <mergeCell ref="B726:D726"/>
    <mergeCell ref="B618:AD618"/>
    <mergeCell ref="B976:D976"/>
    <mergeCell ref="B978:U979"/>
    <mergeCell ref="B958:AD958"/>
    <mergeCell ref="B960:D960"/>
    <mergeCell ref="B902:D902"/>
    <mergeCell ref="B899:AD899"/>
    <mergeCell ref="B968:AD968"/>
    <mergeCell ref="B970:D970"/>
    <mergeCell ref="B870:D870"/>
    <mergeCell ref="B913:D913"/>
    <mergeCell ref="B963:D963"/>
    <mergeCell ref="B961:AD961"/>
    <mergeCell ref="B938:AD938"/>
    <mergeCell ref="B941:D941"/>
    <mergeCell ref="B942:AD942"/>
    <mergeCell ref="B957:D957"/>
    <mergeCell ref="B964:AD964"/>
    <mergeCell ref="B967:D967"/>
    <mergeCell ref="B909:AD909"/>
    <mergeCell ref="B898:D898"/>
    <mergeCell ref="B903:AD903"/>
    <mergeCell ref="B908:D908"/>
    <mergeCell ref="B7:AD7"/>
    <mergeCell ref="A5:A6"/>
    <mergeCell ref="D5:D6"/>
    <mergeCell ref="B5:B6"/>
    <mergeCell ref="B420:D420"/>
    <mergeCell ref="B421:AD421"/>
    <mergeCell ref="B442:D442"/>
    <mergeCell ref="B443:AD443"/>
    <mergeCell ref="B203:D203"/>
    <mergeCell ref="B204:AD204"/>
    <mergeCell ref="B213:D213"/>
    <mergeCell ref="B247:D247"/>
    <mergeCell ref="B214:AD214"/>
    <mergeCell ref="B248:AD248"/>
    <mergeCell ref="B625:D625"/>
    <mergeCell ref="B626:AD626"/>
    <mergeCell ref="B515:D515"/>
    <mergeCell ref="B516:AD516"/>
    <mergeCell ref="B520:D520"/>
    <mergeCell ref="B521:AD521"/>
    <mergeCell ref="B576:D576"/>
    <mergeCell ref="B577:AD577"/>
    <mergeCell ref="A3:AD3"/>
    <mergeCell ref="B49:AD49"/>
    <mergeCell ref="B914:AD914"/>
    <mergeCell ref="B937:D937"/>
    <mergeCell ref="B831:D831"/>
    <mergeCell ref="B827:AD827"/>
    <mergeCell ref="B53:D53"/>
    <mergeCell ref="B660:D660"/>
    <mergeCell ref="B48:D48"/>
    <mergeCell ref="B164:D164"/>
    <mergeCell ref="B142:AD142"/>
    <mergeCell ref="B165:AD165"/>
    <mergeCell ref="B174:D174"/>
    <mergeCell ref="B175:AD175"/>
    <mergeCell ref="B194:AD194"/>
    <mergeCell ref="B193:D193"/>
    <mergeCell ref="B54:AD54"/>
    <mergeCell ref="B111:AD111"/>
    <mergeCell ref="B114:D114"/>
    <mergeCell ref="B110:D110"/>
    <mergeCell ref="B115:AD115"/>
    <mergeCell ref="B141:D141"/>
    <mergeCell ref="B273:D273"/>
    <mergeCell ref="B274:AD274"/>
    <mergeCell ref="B673:D673"/>
    <mergeCell ref="B658:AD658"/>
    <mergeCell ref="B590:D590"/>
    <mergeCell ref="B591:AD591"/>
    <mergeCell ref="B617:D617"/>
    <mergeCell ref="B677:AD677"/>
    <mergeCell ref="B720:D720"/>
    <mergeCell ref="B721:AD721"/>
    <mergeCell ref="B665:D665"/>
    <mergeCell ref="B666:AD666"/>
    <mergeCell ref="B670:D670"/>
    <mergeCell ref="B671:AD671"/>
    <mergeCell ref="B647:D647"/>
    <mergeCell ref="B648:AD648"/>
    <mergeCell ref="B657:D657"/>
    <mergeCell ref="B661:AD661"/>
    <mergeCell ref="B674:AD674"/>
    <mergeCell ref="B676:D676"/>
    <mergeCell ref="B751:D751"/>
    <mergeCell ref="B752:AD752"/>
    <mergeCell ref="B757:D757"/>
    <mergeCell ref="B840:D840"/>
    <mergeCell ref="B727:AD727"/>
    <mergeCell ref="B738:D738"/>
    <mergeCell ref="B739:AD739"/>
    <mergeCell ref="B744:D744"/>
    <mergeCell ref="B745:AD745"/>
    <mergeCell ref="B803:D803"/>
    <mergeCell ref="B804:AD804"/>
    <mergeCell ref="B820:D820"/>
    <mergeCell ref="B821:AD821"/>
    <mergeCell ref="B826:D826"/>
    <mergeCell ref="B832:AD832"/>
    <mergeCell ref="B759:AD759"/>
    <mergeCell ref="B782:D782"/>
    <mergeCell ref="B786:AD786"/>
    <mergeCell ref="B796:D796"/>
    <mergeCell ref="B797:AD797"/>
    <mergeCell ref="B783:AD783"/>
    <mergeCell ref="B785:D785"/>
    <mergeCell ref="B851:D851"/>
    <mergeCell ref="B852:AD852"/>
    <mergeCell ref="B863:D863"/>
    <mergeCell ref="B871:AD871"/>
    <mergeCell ref="B884:D884"/>
    <mergeCell ref="B886:AD886"/>
    <mergeCell ref="B841:AD841"/>
    <mergeCell ref="B843:D843"/>
    <mergeCell ref="B844:AD844"/>
    <mergeCell ref="B848:D848"/>
    <mergeCell ref="B849:AD849"/>
    <mergeCell ref="B864:AD864"/>
  </mergeCells>
  <pageMargins left="0.38" right="0.31496062992125984" top="0.72" bottom="0.23" header="0.31496062992125984" footer="0.2"/>
  <pageSetup paperSize="9" scale="8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I19"/>
  <sheetViews>
    <sheetView zoomScale="90" zoomScaleNormal="90" workbookViewId="0">
      <selection activeCell="A3" sqref="A3:I3"/>
    </sheetView>
  </sheetViews>
  <sheetFormatPr defaultColWidth="9" defaultRowHeight="21"/>
  <cols>
    <col min="1" max="1" width="4.75" style="395" customWidth="1"/>
    <col min="2" max="2" width="23.625" style="1" customWidth="1"/>
    <col min="3" max="3" width="5.75" style="395" customWidth="1"/>
    <col min="4" max="4" width="32.25" style="1" customWidth="1"/>
    <col min="5" max="5" width="7.625" style="395" customWidth="1"/>
    <col min="6" max="6" width="16" style="1" customWidth="1"/>
    <col min="7" max="7" width="42.875" style="1" customWidth="1"/>
    <col min="8" max="8" width="11.125" style="9" customWidth="1"/>
    <col min="9" max="9" width="17" style="9" customWidth="1"/>
    <col min="10" max="16384" width="9" style="1"/>
  </cols>
  <sheetData>
    <row r="1" spans="1:9">
      <c r="I1" s="61" t="s">
        <v>2495</v>
      </c>
    </row>
    <row r="2" spans="1:9">
      <c r="I2" s="93" t="s">
        <v>1418</v>
      </c>
    </row>
    <row r="3" spans="1:9">
      <c r="A3" s="528" t="s">
        <v>3290</v>
      </c>
      <c r="B3" s="528"/>
      <c r="C3" s="528"/>
      <c r="D3" s="528"/>
      <c r="E3" s="528"/>
      <c r="F3" s="528"/>
      <c r="G3" s="528"/>
      <c r="H3" s="528"/>
      <c r="I3" s="528"/>
    </row>
    <row r="4" spans="1:9" ht="11.25" customHeight="1">
      <c r="A4" s="585"/>
      <c r="B4" s="585"/>
      <c r="C4" s="585"/>
      <c r="D4" s="585"/>
      <c r="E4" s="585"/>
      <c r="F4" s="585"/>
      <c r="G4" s="585"/>
      <c r="H4" s="585"/>
      <c r="I4" s="585"/>
    </row>
    <row r="5" spans="1:9">
      <c r="A5" s="586" t="s">
        <v>3090</v>
      </c>
      <c r="B5" s="587"/>
      <c r="C5" s="384" t="s">
        <v>3091</v>
      </c>
      <c r="D5" s="588" t="s">
        <v>3092</v>
      </c>
      <c r="E5" s="588" t="s">
        <v>3064</v>
      </c>
      <c r="F5" s="588" t="s">
        <v>1423</v>
      </c>
      <c r="G5" s="588" t="s">
        <v>3093</v>
      </c>
      <c r="H5" s="588" t="s">
        <v>3094</v>
      </c>
      <c r="I5" s="590" t="s">
        <v>3095</v>
      </c>
    </row>
    <row r="6" spans="1:9">
      <c r="A6" s="592" t="s">
        <v>3096</v>
      </c>
      <c r="B6" s="593"/>
      <c r="C6" s="385" t="s">
        <v>3097</v>
      </c>
      <c r="D6" s="589"/>
      <c r="E6" s="589"/>
      <c r="F6" s="589"/>
      <c r="G6" s="589"/>
      <c r="H6" s="589"/>
      <c r="I6" s="591"/>
    </row>
    <row r="7" spans="1:9" s="48" customFormat="1">
      <c r="A7" s="386">
        <v>1</v>
      </c>
      <c r="B7" s="387" t="s">
        <v>184</v>
      </c>
      <c r="C7" s="386">
        <v>1</v>
      </c>
      <c r="D7" s="59" t="s">
        <v>3098</v>
      </c>
      <c r="E7" s="386">
        <v>1</v>
      </c>
      <c r="F7" s="59" t="s">
        <v>3099</v>
      </c>
      <c r="G7" s="59" t="s">
        <v>3100</v>
      </c>
      <c r="H7" s="51" t="s">
        <v>3101</v>
      </c>
      <c r="I7" s="388">
        <v>42745</v>
      </c>
    </row>
    <row r="8" spans="1:9" s="48" customFormat="1">
      <c r="A8" s="389">
        <v>2</v>
      </c>
      <c r="B8" s="390" t="s">
        <v>633</v>
      </c>
      <c r="C8" s="389">
        <v>1</v>
      </c>
      <c r="D8" s="59" t="s">
        <v>3102</v>
      </c>
      <c r="E8" s="386">
        <v>1</v>
      </c>
      <c r="F8" s="59" t="s">
        <v>3099</v>
      </c>
      <c r="G8" s="59" t="s">
        <v>3103</v>
      </c>
      <c r="H8" s="51" t="s">
        <v>3104</v>
      </c>
      <c r="I8" s="388">
        <v>42745</v>
      </c>
    </row>
    <row r="9" spans="1:9" s="48" customFormat="1">
      <c r="A9" s="391"/>
      <c r="B9" s="390" t="s">
        <v>633</v>
      </c>
      <c r="C9" s="391"/>
      <c r="D9" s="59" t="s">
        <v>3102</v>
      </c>
      <c r="E9" s="386">
        <v>1</v>
      </c>
      <c r="F9" s="59" t="s">
        <v>3099</v>
      </c>
      <c r="G9" s="59" t="s">
        <v>3105</v>
      </c>
      <c r="H9" s="51" t="s">
        <v>3106</v>
      </c>
      <c r="I9" s="388">
        <v>42745</v>
      </c>
    </row>
    <row r="10" spans="1:9" s="48" customFormat="1">
      <c r="A10" s="389">
        <v>3</v>
      </c>
      <c r="B10" s="390" t="s">
        <v>80</v>
      </c>
      <c r="C10" s="389">
        <v>2</v>
      </c>
      <c r="D10" s="59" t="s">
        <v>3107</v>
      </c>
      <c r="E10" s="386">
        <v>1</v>
      </c>
      <c r="F10" s="59" t="s">
        <v>3099</v>
      </c>
      <c r="G10" s="59" t="s">
        <v>3108</v>
      </c>
      <c r="H10" s="51" t="s">
        <v>3109</v>
      </c>
      <c r="I10" s="388">
        <v>42853</v>
      </c>
    </row>
    <row r="11" spans="1:9" s="129" customFormat="1" ht="42">
      <c r="A11" s="381"/>
      <c r="B11" s="355" t="s">
        <v>80</v>
      </c>
      <c r="C11" s="381"/>
      <c r="D11" s="341" t="s">
        <v>3110</v>
      </c>
      <c r="E11" s="382">
        <v>1</v>
      </c>
      <c r="F11" s="344" t="s">
        <v>3111</v>
      </c>
      <c r="G11" s="344" t="s">
        <v>3112</v>
      </c>
      <c r="H11" s="382" t="s">
        <v>3113</v>
      </c>
      <c r="I11" s="392">
        <v>42999</v>
      </c>
    </row>
    <row r="12" spans="1:9" s="48" customFormat="1">
      <c r="A12" s="386">
        <v>4</v>
      </c>
      <c r="B12" s="387" t="s">
        <v>778</v>
      </c>
      <c r="C12" s="386">
        <v>1</v>
      </c>
      <c r="D12" s="59" t="s">
        <v>3114</v>
      </c>
      <c r="E12" s="386">
        <v>1</v>
      </c>
      <c r="F12" s="59" t="s">
        <v>3099</v>
      </c>
      <c r="G12" s="59" t="s">
        <v>3115</v>
      </c>
      <c r="H12" s="51" t="s">
        <v>3116</v>
      </c>
      <c r="I12" s="388">
        <v>42884</v>
      </c>
    </row>
    <row r="13" spans="1:9" s="129" customFormat="1" ht="42">
      <c r="A13" s="380">
        <v>5</v>
      </c>
      <c r="B13" s="355" t="s">
        <v>884</v>
      </c>
      <c r="C13" s="380">
        <v>1</v>
      </c>
      <c r="D13" s="344" t="s">
        <v>3117</v>
      </c>
      <c r="E13" s="386">
        <v>1</v>
      </c>
      <c r="F13" s="344" t="s">
        <v>3118</v>
      </c>
      <c r="G13" s="357" t="s">
        <v>3119</v>
      </c>
      <c r="H13" s="382" t="s">
        <v>3120</v>
      </c>
      <c r="I13" s="392">
        <v>42884</v>
      </c>
    </row>
    <row r="14" spans="1:9" s="48" customFormat="1">
      <c r="A14" s="391"/>
      <c r="B14" s="390" t="s">
        <v>884</v>
      </c>
      <c r="C14" s="391"/>
      <c r="D14" s="59" t="s">
        <v>3117</v>
      </c>
      <c r="E14" s="386">
        <v>1</v>
      </c>
      <c r="F14" s="59" t="s">
        <v>3118</v>
      </c>
      <c r="G14" s="59" t="s">
        <v>3121</v>
      </c>
      <c r="H14" s="51" t="s">
        <v>3122</v>
      </c>
      <c r="I14" s="388">
        <v>42884</v>
      </c>
    </row>
    <row r="15" spans="1:9" s="129" customFormat="1" ht="42">
      <c r="A15" s="386">
        <v>6</v>
      </c>
      <c r="B15" s="393" t="s">
        <v>1142</v>
      </c>
      <c r="C15" s="386">
        <v>1</v>
      </c>
      <c r="D15" s="341" t="s">
        <v>3123</v>
      </c>
      <c r="E15" s="386">
        <v>1</v>
      </c>
      <c r="F15" s="344" t="s">
        <v>3124</v>
      </c>
      <c r="G15" s="344" t="s">
        <v>3125</v>
      </c>
      <c r="H15" s="382" t="s">
        <v>3126</v>
      </c>
      <c r="I15" s="392">
        <v>42999</v>
      </c>
    </row>
    <row r="16" spans="1:9" s="48" customFormat="1">
      <c r="A16" s="386">
        <v>7</v>
      </c>
      <c r="B16" s="387" t="s">
        <v>1368</v>
      </c>
      <c r="C16" s="386">
        <v>1</v>
      </c>
      <c r="D16" s="59" t="s">
        <v>3127</v>
      </c>
      <c r="E16" s="386">
        <v>1</v>
      </c>
      <c r="F16" s="59" t="s">
        <v>3128</v>
      </c>
      <c r="G16" s="59" t="s">
        <v>3129</v>
      </c>
      <c r="H16" s="51" t="s">
        <v>3130</v>
      </c>
      <c r="I16" s="392">
        <v>43006</v>
      </c>
    </row>
    <row r="17" spans="1:5">
      <c r="B17" s="26" t="s">
        <v>86</v>
      </c>
      <c r="C17" s="394">
        <f>SUM(C7:C16)</f>
        <v>8</v>
      </c>
      <c r="E17" s="394">
        <f>SUM(E7:E16)</f>
        <v>10</v>
      </c>
    </row>
    <row r="18" spans="1:5">
      <c r="A18" s="1"/>
      <c r="B18" s="126"/>
    </row>
    <row r="19" spans="1:5">
      <c r="A19" s="1" t="s">
        <v>3233</v>
      </c>
    </row>
  </sheetData>
  <mergeCells count="10">
    <mergeCell ref="A3:I3"/>
    <mergeCell ref="A4:I4"/>
    <mergeCell ref="A5:B5"/>
    <mergeCell ref="D5:D6"/>
    <mergeCell ref="E5:E6"/>
    <mergeCell ref="F5:F6"/>
    <mergeCell ref="G5:G6"/>
    <mergeCell ref="H5:H6"/>
    <mergeCell ref="I5:I6"/>
    <mergeCell ref="A6:B6"/>
  </mergeCells>
  <pageMargins left="0.44" right="0.19" top="0.75" bottom="0.75" header="0.3" footer="0.3"/>
  <pageSetup paperSize="9" scale="8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8"/>
  <sheetViews>
    <sheetView zoomScale="70" zoomScaleNormal="70" workbookViewId="0">
      <selection activeCell="A3" sqref="A3:I3"/>
    </sheetView>
  </sheetViews>
  <sheetFormatPr defaultColWidth="9" defaultRowHeight="21"/>
  <cols>
    <col min="1" max="1" width="5.875" style="48" customWidth="1"/>
    <col min="2" max="2" width="22.375" style="48" customWidth="1"/>
    <col min="3" max="3" width="7.625" style="154" customWidth="1"/>
    <col min="4" max="4" width="44.25" style="425" customWidth="1"/>
    <col min="5" max="5" width="4.25" style="426" customWidth="1"/>
    <col min="6" max="6" width="31" style="426" customWidth="1"/>
    <col min="7" max="7" width="51.625" style="425" customWidth="1"/>
    <col min="8" max="8" width="15.375" style="154" customWidth="1"/>
    <col min="9" max="9" width="11.125" style="154" customWidth="1"/>
    <col min="10" max="16384" width="9" style="48"/>
  </cols>
  <sheetData>
    <row r="1" spans="1:9">
      <c r="I1" s="61" t="s">
        <v>2498</v>
      </c>
    </row>
    <row r="2" spans="1:9">
      <c r="I2" s="93" t="s">
        <v>1418</v>
      </c>
    </row>
    <row r="3" spans="1:9">
      <c r="A3" s="528" t="s">
        <v>3293</v>
      </c>
      <c r="B3" s="528"/>
      <c r="C3" s="528"/>
      <c r="D3" s="528"/>
      <c r="E3" s="528"/>
      <c r="F3" s="528"/>
      <c r="G3" s="528"/>
      <c r="H3" s="528"/>
      <c r="I3" s="528"/>
    </row>
    <row r="4" spans="1:9" ht="11.25" customHeight="1">
      <c r="A4" s="596"/>
      <c r="B4" s="596"/>
      <c r="C4" s="596"/>
      <c r="D4" s="596"/>
      <c r="E4" s="596"/>
      <c r="F4" s="596"/>
      <c r="G4" s="596"/>
      <c r="H4" s="596"/>
      <c r="I4" s="596"/>
    </row>
    <row r="5" spans="1:9" s="155" customFormat="1" ht="63" customHeight="1">
      <c r="A5" s="449" t="s">
        <v>3131</v>
      </c>
      <c r="B5" s="597"/>
      <c r="C5" s="430" t="s">
        <v>3091</v>
      </c>
      <c r="D5" s="594" t="s">
        <v>3092</v>
      </c>
      <c r="E5" s="594" t="s">
        <v>1422</v>
      </c>
      <c r="F5" s="594" t="s">
        <v>1423</v>
      </c>
      <c r="G5" s="594" t="s">
        <v>1422</v>
      </c>
      <c r="H5" s="594" t="s">
        <v>3094</v>
      </c>
      <c r="I5" s="598" t="s">
        <v>3095</v>
      </c>
    </row>
    <row r="6" spans="1:9" s="155" customFormat="1">
      <c r="A6" s="600"/>
      <c r="B6" s="601"/>
      <c r="C6" s="431" t="s">
        <v>3097</v>
      </c>
      <c r="D6" s="595"/>
      <c r="E6" s="595"/>
      <c r="F6" s="595"/>
      <c r="G6" s="595"/>
      <c r="H6" s="595"/>
      <c r="I6" s="599"/>
    </row>
    <row r="7" spans="1:9">
      <c r="A7" s="51">
        <v>1</v>
      </c>
      <c r="B7" s="396" t="s">
        <v>80</v>
      </c>
      <c r="C7" s="51">
        <v>1</v>
      </c>
      <c r="D7" s="397" t="s">
        <v>3132</v>
      </c>
      <c r="E7" s="398">
        <v>1</v>
      </c>
      <c r="F7" s="429" t="s">
        <v>3235</v>
      </c>
      <c r="G7" s="397" t="s">
        <v>3234</v>
      </c>
      <c r="H7" s="398" t="s">
        <v>3133</v>
      </c>
      <c r="I7" s="399">
        <v>22635</v>
      </c>
    </row>
    <row r="8" spans="1:9">
      <c r="A8" s="51">
        <v>2</v>
      </c>
      <c r="B8" s="397" t="s">
        <v>1403</v>
      </c>
      <c r="C8" s="51">
        <v>1</v>
      </c>
      <c r="D8" s="397" t="s">
        <v>3134</v>
      </c>
      <c r="E8" s="398">
        <v>2</v>
      </c>
      <c r="F8" s="429" t="s">
        <v>1433</v>
      </c>
      <c r="G8" s="400" t="s">
        <v>3236</v>
      </c>
      <c r="H8" s="401" t="s">
        <v>3135</v>
      </c>
      <c r="I8" s="402">
        <v>22639</v>
      </c>
    </row>
    <row r="9" spans="1:9">
      <c r="A9" s="514">
        <v>3</v>
      </c>
      <c r="B9" s="403" t="s">
        <v>180</v>
      </c>
      <c r="C9" s="404">
        <v>1</v>
      </c>
      <c r="D9" s="405" t="s">
        <v>3136</v>
      </c>
      <c r="E9" s="398">
        <v>3</v>
      </c>
      <c r="F9" s="429" t="s">
        <v>1617</v>
      </c>
      <c r="G9" s="397" t="s">
        <v>3237</v>
      </c>
      <c r="H9" s="406" t="s">
        <v>3137</v>
      </c>
      <c r="I9" s="407">
        <v>22635</v>
      </c>
    </row>
    <row r="10" spans="1:9">
      <c r="A10" s="515"/>
      <c r="B10" s="408"/>
      <c r="C10" s="409"/>
      <c r="D10" s="396"/>
      <c r="E10" s="398">
        <v>4</v>
      </c>
      <c r="F10" s="429" t="s">
        <v>1439</v>
      </c>
      <c r="G10" s="397" t="s">
        <v>3238</v>
      </c>
      <c r="H10" s="410" t="s">
        <v>3138</v>
      </c>
      <c r="I10" s="411">
        <v>22639</v>
      </c>
    </row>
    <row r="11" spans="1:9">
      <c r="A11" s="51">
        <v>4</v>
      </c>
      <c r="B11" s="412" t="s">
        <v>184</v>
      </c>
      <c r="C11" s="376">
        <v>1</v>
      </c>
      <c r="D11" s="412" t="s">
        <v>3139</v>
      </c>
      <c r="E11" s="398">
        <v>5</v>
      </c>
      <c r="F11" s="429" t="s">
        <v>1444</v>
      </c>
      <c r="G11" s="412" t="s">
        <v>3239</v>
      </c>
      <c r="H11" s="413" t="s">
        <v>3140</v>
      </c>
      <c r="I11" s="414">
        <v>22639</v>
      </c>
    </row>
    <row r="12" spans="1:9">
      <c r="A12" s="514">
        <v>5</v>
      </c>
      <c r="B12" s="405" t="s">
        <v>1404</v>
      </c>
      <c r="C12" s="404">
        <v>1</v>
      </c>
      <c r="D12" s="405" t="s">
        <v>3141</v>
      </c>
      <c r="E12" s="398">
        <v>6</v>
      </c>
      <c r="F12" s="429" t="s">
        <v>3241</v>
      </c>
      <c r="G12" s="397" t="s">
        <v>3240</v>
      </c>
      <c r="H12" s="406" t="s">
        <v>3142</v>
      </c>
      <c r="I12" s="415">
        <v>22542</v>
      </c>
    </row>
    <row r="13" spans="1:9" ht="23.25">
      <c r="A13" s="515"/>
      <c r="B13" s="396"/>
      <c r="C13" s="409"/>
      <c r="D13" s="416"/>
      <c r="E13" s="398">
        <v>7</v>
      </c>
      <c r="F13" s="429" t="s">
        <v>3241</v>
      </c>
      <c r="G13" s="397" t="s">
        <v>3242</v>
      </c>
      <c r="H13" s="410" t="s">
        <v>3143</v>
      </c>
      <c r="I13" s="417">
        <v>22542</v>
      </c>
    </row>
    <row r="14" spans="1:9">
      <c r="A14" s="514">
        <v>6</v>
      </c>
      <c r="B14" s="405" t="s">
        <v>568</v>
      </c>
      <c r="C14" s="404">
        <v>3</v>
      </c>
      <c r="D14" s="405" t="s">
        <v>3144</v>
      </c>
      <c r="E14" s="398">
        <v>9</v>
      </c>
      <c r="F14" s="429" t="s">
        <v>1444</v>
      </c>
      <c r="G14" s="397" t="s">
        <v>3243</v>
      </c>
      <c r="H14" s="406" t="s">
        <v>3145</v>
      </c>
      <c r="I14" s="415">
        <v>22347</v>
      </c>
    </row>
    <row r="15" spans="1:9">
      <c r="A15" s="602"/>
      <c r="B15" s="418"/>
      <c r="C15" s="419"/>
      <c r="D15" s="418" t="s">
        <v>3146</v>
      </c>
      <c r="E15" s="398">
        <v>10</v>
      </c>
      <c r="F15" s="429" t="s">
        <v>3245</v>
      </c>
      <c r="G15" s="397" t="s">
        <v>3244</v>
      </c>
      <c r="H15" s="420" t="s">
        <v>3147</v>
      </c>
      <c r="I15" s="421">
        <v>22346</v>
      </c>
    </row>
    <row r="16" spans="1:9">
      <c r="A16" s="515"/>
      <c r="B16" s="396"/>
      <c r="C16" s="409"/>
      <c r="D16" s="396" t="s">
        <v>3148</v>
      </c>
      <c r="E16" s="398">
        <v>11</v>
      </c>
      <c r="F16" s="429" t="s">
        <v>1458</v>
      </c>
      <c r="G16" s="397" t="s">
        <v>3246</v>
      </c>
      <c r="H16" s="410" t="s">
        <v>3149</v>
      </c>
      <c r="I16" s="417">
        <v>22621</v>
      </c>
    </row>
    <row r="17" spans="1:9">
      <c r="A17" s="514">
        <v>7</v>
      </c>
      <c r="B17" s="405" t="s">
        <v>633</v>
      </c>
      <c r="C17" s="404">
        <v>2</v>
      </c>
      <c r="D17" s="405" t="s">
        <v>3150</v>
      </c>
      <c r="E17" s="398">
        <v>12</v>
      </c>
      <c r="F17" s="429" t="s">
        <v>1444</v>
      </c>
      <c r="G17" s="397" t="s">
        <v>3247</v>
      </c>
      <c r="H17" s="406" t="s">
        <v>3151</v>
      </c>
      <c r="I17" s="415">
        <v>22347</v>
      </c>
    </row>
    <row r="18" spans="1:9">
      <c r="A18" s="515"/>
      <c r="B18" s="396"/>
      <c r="C18" s="409"/>
      <c r="D18" s="422" t="s">
        <v>3152</v>
      </c>
      <c r="E18" s="398">
        <v>13</v>
      </c>
      <c r="F18" s="429" t="s">
        <v>3249</v>
      </c>
      <c r="G18" s="397" t="s">
        <v>3248</v>
      </c>
      <c r="H18" s="410" t="s">
        <v>3153</v>
      </c>
      <c r="I18" s="417">
        <v>22635</v>
      </c>
    </row>
    <row r="19" spans="1:9">
      <c r="A19" s="51">
        <v>8</v>
      </c>
      <c r="B19" s="397" t="s">
        <v>929</v>
      </c>
      <c r="C19" s="51">
        <v>1</v>
      </c>
      <c r="D19" s="397" t="s">
        <v>3154</v>
      </c>
      <c r="E19" s="398">
        <v>14</v>
      </c>
      <c r="F19" s="429" t="s">
        <v>1458</v>
      </c>
      <c r="G19" s="397" t="s">
        <v>3250</v>
      </c>
      <c r="H19" s="398" t="s">
        <v>3155</v>
      </c>
      <c r="I19" s="399">
        <v>22639</v>
      </c>
    </row>
    <row r="20" spans="1:9">
      <c r="A20" s="51">
        <v>9</v>
      </c>
      <c r="B20" s="397" t="s">
        <v>967</v>
      </c>
      <c r="C20" s="51">
        <v>1</v>
      </c>
      <c r="D20" s="397" t="s">
        <v>3156</v>
      </c>
      <c r="E20" s="398">
        <v>15</v>
      </c>
      <c r="F20" s="429" t="s">
        <v>1444</v>
      </c>
      <c r="G20" s="397" t="s">
        <v>3251</v>
      </c>
      <c r="H20" s="398" t="s">
        <v>3157</v>
      </c>
      <c r="I20" s="399">
        <v>22639</v>
      </c>
    </row>
    <row r="21" spans="1:9">
      <c r="A21" s="51">
        <v>10</v>
      </c>
      <c r="B21" s="397" t="s">
        <v>977</v>
      </c>
      <c r="C21" s="51">
        <v>1</v>
      </c>
      <c r="D21" s="397" t="s">
        <v>3158</v>
      </c>
      <c r="E21" s="398">
        <v>16</v>
      </c>
      <c r="F21" s="429" t="s">
        <v>1444</v>
      </c>
      <c r="G21" s="397" t="s">
        <v>3252</v>
      </c>
      <c r="H21" s="398" t="s">
        <v>3159</v>
      </c>
      <c r="I21" s="399">
        <v>22639</v>
      </c>
    </row>
    <row r="22" spans="1:9">
      <c r="A22" s="51">
        <v>11</v>
      </c>
      <c r="B22" s="397" t="s">
        <v>983</v>
      </c>
      <c r="C22" s="51">
        <v>1</v>
      </c>
      <c r="D22" s="397" t="s">
        <v>3160</v>
      </c>
      <c r="E22" s="398">
        <v>17</v>
      </c>
      <c r="F22" s="429" t="s">
        <v>1469</v>
      </c>
      <c r="G22" s="397" t="s">
        <v>1470</v>
      </c>
      <c r="H22" s="398" t="s">
        <v>3161</v>
      </c>
      <c r="I22" s="399">
        <v>22639</v>
      </c>
    </row>
    <row r="23" spans="1:9">
      <c r="A23" s="51">
        <v>12</v>
      </c>
      <c r="B23" s="397" t="s">
        <v>1355</v>
      </c>
      <c r="C23" s="51">
        <v>1</v>
      </c>
      <c r="D23" s="397" t="s">
        <v>3162</v>
      </c>
      <c r="E23" s="398">
        <v>18</v>
      </c>
      <c r="F23" s="429" t="s">
        <v>1433</v>
      </c>
      <c r="G23" s="397" t="s">
        <v>3253</v>
      </c>
      <c r="H23" s="398" t="s">
        <v>3163</v>
      </c>
      <c r="I23" s="399">
        <v>22639</v>
      </c>
    </row>
    <row r="24" spans="1:9">
      <c r="A24" s="51">
        <v>13</v>
      </c>
      <c r="B24" s="397" t="s">
        <v>988</v>
      </c>
      <c r="C24" s="51">
        <v>1</v>
      </c>
      <c r="D24" s="397" t="s">
        <v>3164</v>
      </c>
      <c r="E24" s="398">
        <v>19</v>
      </c>
      <c r="F24" s="429" t="s">
        <v>1458</v>
      </c>
      <c r="G24" s="397" t="s">
        <v>3254</v>
      </c>
      <c r="H24" s="398" t="s">
        <v>3165</v>
      </c>
      <c r="I24" s="399">
        <v>22639</v>
      </c>
    </row>
    <row r="25" spans="1:9">
      <c r="A25" s="51">
        <v>14</v>
      </c>
      <c r="B25" s="397" t="s">
        <v>1407</v>
      </c>
      <c r="C25" s="51">
        <v>1</v>
      </c>
      <c r="D25" s="397" t="s">
        <v>3166</v>
      </c>
      <c r="E25" s="398">
        <v>20</v>
      </c>
      <c r="F25" s="429" t="s">
        <v>1444</v>
      </c>
      <c r="G25" s="397" t="s">
        <v>3255</v>
      </c>
      <c r="H25" s="398" t="s">
        <v>3167</v>
      </c>
      <c r="I25" s="399">
        <v>22639</v>
      </c>
    </row>
    <row r="26" spans="1:9">
      <c r="A26" s="51">
        <v>15</v>
      </c>
      <c r="B26" s="397" t="s">
        <v>1058</v>
      </c>
      <c r="C26" s="51">
        <v>1</v>
      </c>
      <c r="D26" s="397" t="s">
        <v>3168</v>
      </c>
      <c r="E26" s="398">
        <v>21</v>
      </c>
      <c r="F26" s="429" t="s">
        <v>1565</v>
      </c>
      <c r="G26" s="397" t="s">
        <v>3256</v>
      </c>
      <c r="H26" s="398" t="s">
        <v>3169</v>
      </c>
      <c r="I26" s="399">
        <v>22542</v>
      </c>
    </row>
    <row r="27" spans="1:9">
      <c r="A27" s="51">
        <v>16</v>
      </c>
      <c r="B27" s="397" t="s">
        <v>1077</v>
      </c>
      <c r="C27" s="51">
        <v>1</v>
      </c>
      <c r="D27" s="397" t="s">
        <v>3170</v>
      </c>
      <c r="E27" s="398">
        <v>22</v>
      </c>
      <c r="F27" s="429" t="s">
        <v>1458</v>
      </c>
      <c r="G27" s="397" t="s">
        <v>3257</v>
      </c>
      <c r="H27" s="398" t="s">
        <v>3171</v>
      </c>
      <c r="I27" s="399">
        <v>22639</v>
      </c>
    </row>
    <row r="28" spans="1:9">
      <c r="A28" s="51">
        <v>17</v>
      </c>
      <c r="B28" s="397" t="s">
        <v>1093</v>
      </c>
      <c r="C28" s="51">
        <v>1</v>
      </c>
      <c r="D28" s="397" t="s">
        <v>3172</v>
      </c>
      <c r="E28" s="398">
        <v>23</v>
      </c>
      <c r="F28" s="429" t="s">
        <v>1458</v>
      </c>
      <c r="G28" s="397" t="s">
        <v>3258</v>
      </c>
      <c r="H28" s="398" t="s">
        <v>3173</v>
      </c>
      <c r="I28" s="399">
        <v>22639</v>
      </c>
    </row>
    <row r="29" spans="1:9">
      <c r="A29" s="51">
        <v>18</v>
      </c>
      <c r="B29" s="397" t="s">
        <v>1409</v>
      </c>
      <c r="C29" s="51">
        <v>1</v>
      </c>
      <c r="D29" s="397" t="s">
        <v>3174</v>
      </c>
      <c r="E29" s="398">
        <v>24</v>
      </c>
      <c r="F29" s="429" t="s">
        <v>1458</v>
      </c>
      <c r="G29" s="397" t="s">
        <v>3259</v>
      </c>
      <c r="H29" s="398" t="s">
        <v>3175</v>
      </c>
      <c r="I29" s="399">
        <v>22639</v>
      </c>
    </row>
    <row r="30" spans="1:9">
      <c r="A30" s="51">
        <v>19</v>
      </c>
      <c r="B30" s="397" t="s">
        <v>1108</v>
      </c>
      <c r="C30" s="51">
        <v>1</v>
      </c>
      <c r="D30" s="397" t="s">
        <v>3176</v>
      </c>
      <c r="E30" s="398">
        <v>25</v>
      </c>
      <c r="F30" s="429" t="s">
        <v>3261</v>
      </c>
      <c r="G30" s="397" t="s">
        <v>3260</v>
      </c>
      <c r="H30" s="398" t="s">
        <v>3177</v>
      </c>
      <c r="I30" s="399">
        <v>22639</v>
      </c>
    </row>
    <row r="31" spans="1:9">
      <c r="A31" s="51">
        <v>20</v>
      </c>
      <c r="B31" s="397" t="s">
        <v>1362</v>
      </c>
      <c r="C31" s="51">
        <v>1</v>
      </c>
      <c r="D31" s="397" t="s">
        <v>3178</v>
      </c>
      <c r="E31" s="398">
        <v>26</v>
      </c>
      <c r="F31" s="429" t="s">
        <v>1458</v>
      </c>
      <c r="G31" s="397" t="s">
        <v>3262</v>
      </c>
      <c r="H31" s="398" t="s">
        <v>3179</v>
      </c>
      <c r="I31" s="399">
        <v>22639</v>
      </c>
    </row>
    <row r="32" spans="1:9">
      <c r="A32" s="51">
        <v>21</v>
      </c>
      <c r="B32" s="397" t="s">
        <v>1142</v>
      </c>
      <c r="C32" s="51">
        <v>1</v>
      </c>
      <c r="D32" s="397" t="s">
        <v>3180</v>
      </c>
      <c r="E32" s="398">
        <v>27</v>
      </c>
      <c r="F32" s="429" t="s">
        <v>1602</v>
      </c>
      <c r="G32" s="397" t="s">
        <v>3263</v>
      </c>
      <c r="H32" s="398" t="s">
        <v>3181</v>
      </c>
      <c r="I32" s="399">
        <v>22439</v>
      </c>
    </row>
    <row r="33" spans="1:9">
      <c r="A33" s="51">
        <v>22</v>
      </c>
      <c r="B33" s="397" t="s">
        <v>1360</v>
      </c>
      <c r="C33" s="51">
        <v>1</v>
      </c>
      <c r="D33" s="397" t="s">
        <v>3182</v>
      </c>
      <c r="E33" s="398">
        <v>28</v>
      </c>
      <c r="F33" s="429" t="s">
        <v>3265</v>
      </c>
      <c r="G33" s="397" t="s">
        <v>3264</v>
      </c>
      <c r="H33" s="398" t="s">
        <v>3183</v>
      </c>
      <c r="I33" s="399">
        <v>22635</v>
      </c>
    </row>
    <row r="34" spans="1:9">
      <c r="A34" s="51">
        <v>23</v>
      </c>
      <c r="B34" s="397" t="s">
        <v>1410</v>
      </c>
      <c r="C34" s="51">
        <v>1</v>
      </c>
      <c r="D34" s="397" t="s">
        <v>3184</v>
      </c>
      <c r="E34" s="398">
        <v>29</v>
      </c>
      <c r="F34" s="429" t="s">
        <v>3245</v>
      </c>
      <c r="G34" s="397" t="s">
        <v>3266</v>
      </c>
      <c r="H34" s="398" t="s">
        <v>3185</v>
      </c>
      <c r="I34" s="399">
        <v>22639</v>
      </c>
    </row>
    <row r="35" spans="1:9">
      <c r="A35" s="51">
        <v>24</v>
      </c>
      <c r="B35" s="397" t="s">
        <v>1195</v>
      </c>
      <c r="C35" s="51">
        <v>1</v>
      </c>
      <c r="D35" s="397" t="s">
        <v>3186</v>
      </c>
      <c r="E35" s="398">
        <v>30</v>
      </c>
      <c r="F35" s="429" t="s">
        <v>1469</v>
      </c>
      <c r="G35" s="397" t="s">
        <v>3267</v>
      </c>
      <c r="H35" s="398" t="s">
        <v>3187</v>
      </c>
      <c r="I35" s="399">
        <v>22639</v>
      </c>
    </row>
    <row r="36" spans="1:9">
      <c r="A36" s="51">
        <v>25</v>
      </c>
      <c r="B36" s="397" t="s">
        <v>1358</v>
      </c>
      <c r="C36" s="51">
        <v>1</v>
      </c>
      <c r="D36" s="397" t="s">
        <v>3188</v>
      </c>
      <c r="E36" s="398">
        <v>31</v>
      </c>
      <c r="F36" s="429" t="s">
        <v>1444</v>
      </c>
      <c r="G36" s="397" t="s">
        <v>3247</v>
      </c>
      <c r="H36" s="398" t="s">
        <v>3189</v>
      </c>
      <c r="I36" s="399">
        <v>22635</v>
      </c>
    </row>
    <row r="37" spans="1:9">
      <c r="A37" s="51">
        <v>26</v>
      </c>
      <c r="B37" s="397" t="s">
        <v>1393</v>
      </c>
      <c r="C37" s="51">
        <v>1</v>
      </c>
      <c r="D37" s="397" t="s">
        <v>3190</v>
      </c>
      <c r="E37" s="398">
        <v>32</v>
      </c>
      <c r="F37" s="429" t="s">
        <v>1444</v>
      </c>
      <c r="G37" s="397" t="s">
        <v>3268</v>
      </c>
      <c r="H37" s="398" t="s">
        <v>3191</v>
      </c>
      <c r="I37" s="399">
        <v>22635</v>
      </c>
    </row>
    <row r="38" spans="1:9">
      <c r="A38" s="51">
        <v>27</v>
      </c>
      <c r="B38" s="397" t="s">
        <v>1379</v>
      </c>
      <c r="C38" s="51">
        <v>1</v>
      </c>
      <c r="D38" s="397" t="s">
        <v>3192</v>
      </c>
      <c r="E38" s="398">
        <v>34</v>
      </c>
      <c r="F38" s="429" t="s">
        <v>1458</v>
      </c>
      <c r="G38" s="423" t="s">
        <v>3269</v>
      </c>
      <c r="H38" s="398" t="s">
        <v>3193</v>
      </c>
      <c r="I38" s="399">
        <v>22639</v>
      </c>
    </row>
    <row r="39" spans="1:9">
      <c r="A39" s="51">
        <v>28</v>
      </c>
      <c r="B39" s="397" t="s">
        <v>1359</v>
      </c>
      <c r="C39" s="51">
        <v>1</v>
      </c>
      <c r="D39" s="397" t="s">
        <v>3194</v>
      </c>
      <c r="E39" s="398">
        <v>35</v>
      </c>
      <c r="F39" s="429" t="s">
        <v>1444</v>
      </c>
      <c r="G39" s="423" t="s">
        <v>3270</v>
      </c>
      <c r="H39" s="398" t="s">
        <v>3195</v>
      </c>
      <c r="I39" s="399">
        <v>22635</v>
      </c>
    </row>
    <row r="40" spans="1:9">
      <c r="A40" s="51">
        <v>29</v>
      </c>
      <c r="B40" s="397" t="s">
        <v>1211</v>
      </c>
      <c r="C40" s="51">
        <v>1</v>
      </c>
      <c r="D40" s="397" t="s">
        <v>3196</v>
      </c>
      <c r="E40" s="398">
        <v>36</v>
      </c>
      <c r="F40" s="429" t="s">
        <v>1433</v>
      </c>
      <c r="G40" s="423" t="s">
        <v>3271</v>
      </c>
      <c r="H40" s="398" t="s">
        <v>3197</v>
      </c>
      <c r="I40" s="399">
        <v>22639</v>
      </c>
    </row>
    <row r="41" spans="1:9">
      <c r="A41" s="51">
        <v>30</v>
      </c>
      <c r="B41" s="397" t="s">
        <v>1214</v>
      </c>
      <c r="C41" s="51">
        <v>1</v>
      </c>
      <c r="D41" s="397" t="s">
        <v>3198</v>
      </c>
      <c r="E41" s="398">
        <v>37</v>
      </c>
      <c r="F41" s="429" t="s">
        <v>3265</v>
      </c>
      <c r="G41" s="397" t="s">
        <v>3199</v>
      </c>
      <c r="H41" s="398" t="s">
        <v>3200</v>
      </c>
      <c r="I41" s="399">
        <v>22439</v>
      </c>
    </row>
    <row r="42" spans="1:9">
      <c r="A42" s="51">
        <v>31</v>
      </c>
      <c r="B42" s="397" t="s">
        <v>1361</v>
      </c>
      <c r="C42" s="51">
        <v>1</v>
      </c>
      <c r="D42" s="397" t="s">
        <v>3201</v>
      </c>
      <c r="E42" s="398">
        <v>38</v>
      </c>
      <c r="F42" s="429" t="s">
        <v>1444</v>
      </c>
      <c r="G42" s="423" t="s">
        <v>3272</v>
      </c>
      <c r="H42" s="398" t="s">
        <v>3202</v>
      </c>
      <c r="I42" s="399">
        <v>22635</v>
      </c>
    </row>
    <row r="43" spans="1:9">
      <c r="A43" s="51">
        <v>32</v>
      </c>
      <c r="B43" s="397" t="s">
        <v>1221</v>
      </c>
      <c r="C43" s="51">
        <v>1</v>
      </c>
      <c r="D43" s="397" t="s">
        <v>3203</v>
      </c>
      <c r="E43" s="398">
        <v>39</v>
      </c>
      <c r="F43" s="429" t="s">
        <v>1565</v>
      </c>
      <c r="G43" s="397" t="s">
        <v>3273</v>
      </c>
      <c r="H43" s="398" t="s">
        <v>3204</v>
      </c>
      <c r="I43" s="399">
        <v>22639</v>
      </c>
    </row>
    <row r="44" spans="1:9">
      <c r="A44" s="51">
        <v>33</v>
      </c>
      <c r="B44" s="397" t="s">
        <v>1224</v>
      </c>
      <c r="C44" s="51">
        <v>1</v>
      </c>
      <c r="D44" s="397" t="s">
        <v>3205</v>
      </c>
      <c r="E44" s="398">
        <v>40</v>
      </c>
      <c r="F44" s="429" t="s">
        <v>1565</v>
      </c>
      <c r="G44" s="397" t="s">
        <v>3206</v>
      </c>
      <c r="H44" s="398" t="s">
        <v>3207</v>
      </c>
      <c r="I44" s="399">
        <v>22635</v>
      </c>
    </row>
    <row r="45" spans="1:9">
      <c r="A45" s="51">
        <v>34</v>
      </c>
      <c r="B45" s="397" t="s">
        <v>1378</v>
      </c>
      <c r="C45" s="51">
        <v>1</v>
      </c>
      <c r="D45" s="397" t="s">
        <v>3208</v>
      </c>
      <c r="E45" s="398">
        <v>41</v>
      </c>
      <c r="F45" s="429" t="s">
        <v>1469</v>
      </c>
      <c r="G45" s="397" t="s">
        <v>3209</v>
      </c>
      <c r="H45" s="398" t="s">
        <v>3210</v>
      </c>
      <c r="I45" s="399">
        <v>22639</v>
      </c>
    </row>
    <row r="46" spans="1:9">
      <c r="A46" s="51">
        <v>35</v>
      </c>
      <c r="B46" s="397" t="s">
        <v>1235</v>
      </c>
      <c r="C46" s="51">
        <v>1</v>
      </c>
      <c r="D46" s="397" t="s">
        <v>3211</v>
      </c>
      <c r="E46" s="398">
        <v>42</v>
      </c>
      <c r="F46" s="429" t="s">
        <v>1433</v>
      </c>
      <c r="G46" s="397" t="s">
        <v>3212</v>
      </c>
      <c r="H46" s="398" t="s">
        <v>3213</v>
      </c>
      <c r="I46" s="399">
        <v>22635</v>
      </c>
    </row>
    <row r="47" spans="1:9">
      <c r="A47" s="51">
        <v>36</v>
      </c>
      <c r="B47" s="397" t="s">
        <v>1273</v>
      </c>
      <c r="C47" s="51">
        <v>1</v>
      </c>
      <c r="D47" s="397" t="s">
        <v>3214</v>
      </c>
      <c r="E47" s="398">
        <v>44</v>
      </c>
      <c r="F47" s="429" t="s">
        <v>1602</v>
      </c>
      <c r="G47" s="397" t="s">
        <v>3274</v>
      </c>
      <c r="H47" s="398" t="s">
        <v>3215</v>
      </c>
      <c r="I47" s="399">
        <v>22621</v>
      </c>
    </row>
    <row r="48" spans="1:9">
      <c r="A48" s="51">
        <v>37</v>
      </c>
      <c r="B48" s="397" t="s">
        <v>1366</v>
      </c>
      <c r="C48" s="51">
        <v>1</v>
      </c>
      <c r="D48" s="397" t="s">
        <v>3216</v>
      </c>
      <c r="E48" s="398">
        <v>45</v>
      </c>
      <c r="F48" s="429" t="s">
        <v>1444</v>
      </c>
      <c r="G48" s="423" t="s">
        <v>3275</v>
      </c>
      <c r="H48" s="398" t="s">
        <v>3217</v>
      </c>
      <c r="I48" s="399">
        <v>22635</v>
      </c>
    </row>
    <row r="49" spans="1:9">
      <c r="A49" s="51">
        <v>38</v>
      </c>
      <c r="B49" s="397" t="s">
        <v>1279</v>
      </c>
      <c r="C49" s="51">
        <v>1</v>
      </c>
      <c r="D49" s="397" t="s">
        <v>3218</v>
      </c>
      <c r="E49" s="398">
        <v>46</v>
      </c>
      <c r="F49" s="429" t="s">
        <v>3261</v>
      </c>
      <c r="G49" s="397" t="s">
        <v>3276</v>
      </c>
      <c r="H49" s="398" t="s">
        <v>3219</v>
      </c>
      <c r="I49" s="399">
        <v>22499</v>
      </c>
    </row>
    <row r="50" spans="1:9">
      <c r="A50" s="51">
        <v>39</v>
      </c>
      <c r="B50" s="397" t="s">
        <v>1343</v>
      </c>
      <c r="C50" s="51">
        <v>1</v>
      </c>
      <c r="D50" s="397" t="s">
        <v>3220</v>
      </c>
      <c r="E50" s="398">
        <v>49</v>
      </c>
      <c r="F50" s="429" t="s">
        <v>3261</v>
      </c>
      <c r="G50" s="397" t="s">
        <v>3277</v>
      </c>
      <c r="H50" s="398" t="s">
        <v>3221</v>
      </c>
      <c r="I50" s="399">
        <v>22439</v>
      </c>
    </row>
    <row r="51" spans="1:9">
      <c r="A51" s="51">
        <v>40</v>
      </c>
      <c r="B51" s="397" t="s">
        <v>1398</v>
      </c>
      <c r="C51" s="51">
        <v>1</v>
      </c>
      <c r="D51" s="397" t="s">
        <v>3222</v>
      </c>
      <c r="E51" s="398">
        <v>50</v>
      </c>
      <c r="F51" s="429" t="s">
        <v>1565</v>
      </c>
      <c r="G51" s="397" t="s">
        <v>3278</v>
      </c>
      <c r="H51" s="398" t="s">
        <v>3223</v>
      </c>
      <c r="I51" s="399">
        <v>22639</v>
      </c>
    </row>
    <row r="52" spans="1:9">
      <c r="A52" s="51">
        <v>41</v>
      </c>
      <c r="B52" s="397" t="s">
        <v>1346</v>
      </c>
      <c r="C52" s="51">
        <v>1</v>
      </c>
      <c r="D52" s="397" t="s">
        <v>3224</v>
      </c>
      <c r="E52" s="398">
        <v>51</v>
      </c>
      <c r="F52" s="429" t="s">
        <v>1433</v>
      </c>
      <c r="G52" s="397" t="s">
        <v>3279</v>
      </c>
      <c r="H52" s="398" t="s">
        <v>3225</v>
      </c>
      <c r="I52" s="399">
        <v>22635</v>
      </c>
    </row>
    <row r="53" spans="1:9">
      <c r="A53" s="51">
        <v>42</v>
      </c>
      <c r="B53" s="397" t="s">
        <v>1414</v>
      </c>
      <c r="C53" s="51">
        <v>1</v>
      </c>
      <c r="D53" s="397" t="s">
        <v>3226</v>
      </c>
      <c r="E53" s="398">
        <v>52</v>
      </c>
      <c r="F53" s="429" t="s">
        <v>1439</v>
      </c>
      <c r="G53" s="397" t="s">
        <v>3280</v>
      </c>
      <c r="H53" s="398" t="s">
        <v>3227</v>
      </c>
      <c r="I53" s="399">
        <v>22635</v>
      </c>
    </row>
    <row r="54" spans="1:9">
      <c r="A54" s="51">
        <v>43</v>
      </c>
      <c r="B54" s="397" t="s">
        <v>1369</v>
      </c>
      <c r="C54" s="51">
        <v>1</v>
      </c>
      <c r="D54" s="397" t="s">
        <v>3228</v>
      </c>
      <c r="E54" s="398">
        <v>53</v>
      </c>
      <c r="F54" s="429" t="s">
        <v>1458</v>
      </c>
      <c r="G54" s="397" t="s">
        <v>3281</v>
      </c>
      <c r="H54" s="398" t="s">
        <v>3229</v>
      </c>
      <c r="I54" s="399">
        <v>22639</v>
      </c>
    </row>
    <row r="55" spans="1:9">
      <c r="A55" s="51">
        <v>44</v>
      </c>
      <c r="B55" s="397" t="s">
        <v>1350</v>
      </c>
      <c r="C55" s="51">
        <v>1</v>
      </c>
      <c r="D55" s="397" t="s">
        <v>3230</v>
      </c>
      <c r="E55" s="398">
        <v>54</v>
      </c>
      <c r="F55" s="429" t="s">
        <v>1458</v>
      </c>
      <c r="G55" s="397" t="s">
        <v>3282</v>
      </c>
      <c r="H55" s="398" t="s">
        <v>3231</v>
      </c>
      <c r="I55" s="399">
        <v>22639</v>
      </c>
    </row>
    <row r="56" spans="1:9">
      <c r="B56" s="424" t="s">
        <v>86</v>
      </c>
      <c r="C56" s="424">
        <f>SUM(C7:C55)</f>
        <v>47</v>
      </c>
    </row>
    <row r="57" spans="1:9">
      <c r="D57" s="603"/>
      <c r="E57" s="603"/>
      <c r="F57" s="383"/>
      <c r="G57" s="427"/>
    </row>
    <row r="58" spans="1:9">
      <c r="A58" s="48" t="s">
        <v>3232</v>
      </c>
    </row>
  </sheetData>
  <mergeCells count="15">
    <mergeCell ref="A9:A10"/>
    <mergeCell ref="A12:A13"/>
    <mergeCell ref="A14:A16"/>
    <mergeCell ref="A17:A18"/>
    <mergeCell ref="D57:E57"/>
    <mergeCell ref="E5:E6"/>
    <mergeCell ref="A3:I3"/>
    <mergeCell ref="A4:I4"/>
    <mergeCell ref="A5:B5"/>
    <mergeCell ref="D5:D6"/>
    <mergeCell ref="H5:H6"/>
    <mergeCell ref="I5:I6"/>
    <mergeCell ref="A6:B6"/>
    <mergeCell ref="F5:F6"/>
    <mergeCell ref="G5:G6"/>
  </mergeCells>
  <pageMargins left="0.32" right="0.11811023622047245" top="0.74803149606299213" bottom="0.55118110236220474" header="0.31496062992125984" footer="0.31496062992125984"/>
  <pageSetup paperSize="9" scale="69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I100"/>
  <sheetViews>
    <sheetView zoomScale="90" zoomScaleNormal="90" workbookViewId="0">
      <selection activeCell="A3" sqref="A3:I3"/>
    </sheetView>
  </sheetViews>
  <sheetFormatPr defaultRowHeight="21"/>
  <cols>
    <col min="1" max="1" width="8.625" style="1" customWidth="1"/>
    <col min="2" max="2" width="30.75" style="92" customWidth="1"/>
    <col min="3" max="3" width="6.625" style="92" customWidth="1"/>
    <col min="4" max="4" width="45.625" style="1" customWidth="1"/>
    <col min="5" max="5" width="5.5" style="1" customWidth="1"/>
    <col min="6" max="6" width="23.125" style="1" customWidth="1"/>
    <col min="7" max="7" width="31.25" style="1" customWidth="1"/>
    <col min="8" max="8" width="10.5" style="1" customWidth="1"/>
    <col min="9" max="9" width="10.375" style="1" customWidth="1"/>
    <col min="10" max="10" width="16" style="1" customWidth="1"/>
    <col min="11" max="16384" width="9" style="1"/>
  </cols>
  <sheetData>
    <row r="1" spans="1:9">
      <c r="I1" s="93" t="s">
        <v>2497</v>
      </c>
    </row>
    <row r="2" spans="1:9">
      <c r="I2" s="93" t="s">
        <v>1418</v>
      </c>
    </row>
    <row r="3" spans="1:9">
      <c r="A3" s="528" t="s">
        <v>3294</v>
      </c>
      <c r="B3" s="528"/>
      <c r="C3" s="528"/>
      <c r="D3" s="528"/>
      <c r="E3" s="528"/>
      <c r="F3" s="528"/>
      <c r="G3" s="528"/>
      <c r="H3" s="528"/>
      <c r="I3" s="528"/>
    </row>
    <row r="5" spans="1:9" ht="57.75" customHeight="1">
      <c r="A5" s="221" t="s">
        <v>2496</v>
      </c>
      <c r="B5" s="221" t="s">
        <v>1419</v>
      </c>
      <c r="C5" s="222" t="s">
        <v>1420</v>
      </c>
      <c r="D5" s="223" t="s">
        <v>1421</v>
      </c>
      <c r="E5" s="223" t="s">
        <v>1422</v>
      </c>
      <c r="F5" s="221" t="s">
        <v>1423</v>
      </c>
      <c r="G5" s="221" t="s">
        <v>1422</v>
      </c>
      <c r="H5" s="221" t="s">
        <v>1424</v>
      </c>
      <c r="I5" s="221" t="s">
        <v>1425</v>
      </c>
    </row>
    <row r="6" spans="1:9" s="66" customFormat="1" ht="45" customHeight="1">
      <c r="A6" s="94">
        <v>1</v>
      </c>
      <c r="B6" s="63" t="s">
        <v>1426</v>
      </c>
      <c r="C6" s="94">
        <v>1</v>
      </c>
      <c r="D6" s="63" t="s">
        <v>1427</v>
      </c>
      <c r="E6" s="435">
        <v>1</v>
      </c>
      <c r="F6" s="436" t="s">
        <v>1428</v>
      </c>
      <c r="G6" s="436" t="s">
        <v>1429</v>
      </c>
      <c r="H6" s="94" t="s">
        <v>1430</v>
      </c>
      <c r="I6" s="95">
        <v>22969</v>
      </c>
    </row>
    <row r="7" spans="1:9" s="66" customFormat="1" ht="67.5" customHeight="1">
      <c r="A7" s="94">
        <v>2</v>
      </c>
      <c r="B7" s="63" t="s">
        <v>1431</v>
      </c>
      <c r="C7" s="94">
        <v>1</v>
      </c>
      <c r="D7" s="63" t="s">
        <v>1432</v>
      </c>
      <c r="E7" s="435">
        <v>2</v>
      </c>
      <c r="F7" s="436" t="s">
        <v>1433</v>
      </c>
      <c r="G7" s="96" t="s">
        <v>1434</v>
      </c>
      <c r="H7" s="94" t="s">
        <v>1435</v>
      </c>
      <c r="I7" s="94" t="s">
        <v>1436</v>
      </c>
    </row>
    <row r="8" spans="1:9" s="66" customFormat="1" ht="45.75" customHeight="1">
      <c r="A8" s="94">
        <v>3</v>
      </c>
      <c r="B8" s="63" t="s">
        <v>1437</v>
      </c>
      <c r="C8" s="94">
        <v>1</v>
      </c>
      <c r="D8" s="63" t="s">
        <v>1438</v>
      </c>
      <c r="E8" s="435">
        <v>3</v>
      </c>
      <c r="F8" s="436" t="s">
        <v>1439</v>
      </c>
      <c r="G8" s="436" t="s">
        <v>1440</v>
      </c>
      <c r="H8" s="94" t="s">
        <v>1441</v>
      </c>
      <c r="I8" s="95">
        <v>22969</v>
      </c>
    </row>
    <row r="9" spans="1:9" s="66" customFormat="1" ht="46.5" customHeight="1">
      <c r="A9" s="94">
        <v>4</v>
      </c>
      <c r="B9" s="63" t="s">
        <v>1442</v>
      </c>
      <c r="C9" s="94">
        <v>1</v>
      </c>
      <c r="D9" s="63" t="s">
        <v>1443</v>
      </c>
      <c r="E9" s="435">
        <v>4</v>
      </c>
      <c r="F9" s="97" t="s">
        <v>1444</v>
      </c>
      <c r="G9" s="436" t="s">
        <v>1445</v>
      </c>
      <c r="H9" s="94" t="s">
        <v>1446</v>
      </c>
      <c r="I9" s="94" t="s">
        <v>1436</v>
      </c>
    </row>
    <row r="10" spans="1:9" s="66" customFormat="1" ht="45.75" customHeight="1">
      <c r="A10" s="94">
        <v>5</v>
      </c>
      <c r="B10" s="63" t="s">
        <v>1447</v>
      </c>
      <c r="C10" s="94">
        <v>1</v>
      </c>
      <c r="D10" s="63" t="s">
        <v>1448</v>
      </c>
      <c r="E10" s="435">
        <v>5</v>
      </c>
      <c r="F10" s="97" t="s">
        <v>1444</v>
      </c>
      <c r="G10" s="436" t="s">
        <v>1449</v>
      </c>
      <c r="H10" s="94" t="s">
        <v>1450</v>
      </c>
      <c r="I10" s="94" t="s">
        <v>1436</v>
      </c>
    </row>
    <row r="11" spans="1:9" s="66" customFormat="1" ht="48.75" customHeight="1">
      <c r="A11" s="94">
        <v>6</v>
      </c>
      <c r="B11" s="63" t="s">
        <v>1451</v>
      </c>
      <c r="C11" s="94">
        <v>1</v>
      </c>
      <c r="D11" s="63" t="s">
        <v>1452</v>
      </c>
      <c r="E11" s="435">
        <v>6</v>
      </c>
      <c r="F11" s="436" t="s">
        <v>1453</v>
      </c>
      <c r="G11" s="436" t="s">
        <v>1454</v>
      </c>
      <c r="H11" s="94" t="s">
        <v>1455</v>
      </c>
      <c r="I11" s="95">
        <v>22969</v>
      </c>
    </row>
    <row r="12" spans="1:9" s="66" customFormat="1" ht="46.5" customHeight="1">
      <c r="A12" s="94">
        <v>7</v>
      </c>
      <c r="B12" s="63" t="s">
        <v>1456</v>
      </c>
      <c r="C12" s="94">
        <v>1</v>
      </c>
      <c r="D12" s="63" t="s">
        <v>1457</v>
      </c>
      <c r="E12" s="435">
        <v>7</v>
      </c>
      <c r="F12" s="97" t="s">
        <v>1458</v>
      </c>
      <c r="G12" s="436" t="s">
        <v>1459</v>
      </c>
      <c r="H12" s="94" t="s">
        <v>1460</v>
      </c>
      <c r="I12" s="94" t="s">
        <v>1436</v>
      </c>
    </row>
    <row r="13" spans="1:9" s="66" customFormat="1" ht="21" customHeight="1">
      <c r="A13" s="605">
        <v>8</v>
      </c>
      <c r="B13" s="607" t="s">
        <v>1461</v>
      </c>
      <c r="C13" s="609">
        <v>1</v>
      </c>
      <c r="D13" s="604" t="s">
        <v>1462</v>
      </c>
      <c r="E13" s="435">
        <v>8</v>
      </c>
      <c r="F13" s="436" t="s">
        <v>1439</v>
      </c>
      <c r="G13" s="436" t="s">
        <v>1463</v>
      </c>
      <c r="H13" s="94" t="s">
        <v>1464</v>
      </c>
      <c r="I13" s="95">
        <v>22969</v>
      </c>
    </row>
    <row r="14" spans="1:9" s="66" customFormat="1" ht="47.25" customHeight="1">
      <c r="A14" s="606"/>
      <c r="B14" s="608"/>
      <c r="C14" s="609"/>
      <c r="D14" s="604"/>
      <c r="E14" s="435">
        <v>9</v>
      </c>
      <c r="F14" s="436" t="s">
        <v>1439</v>
      </c>
      <c r="G14" s="436" t="s">
        <v>1465</v>
      </c>
      <c r="H14" s="94" t="s">
        <v>1466</v>
      </c>
      <c r="I14" s="95">
        <v>22969</v>
      </c>
    </row>
    <row r="15" spans="1:9" s="66" customFormat="1" ht="50.25" customHeight="1">
      <c r="A15" s="94">
        <v>9</v>
      </c>
      <c r="B15" s="63" t="s">
        <v>1467</v>
      </c>
      <c r="C15" s="94">
        <v>1</v>
      </c>
      <c r="D15" s="63" t="s">
        <v>1468</v>
      </c>
      <c r="E15" s="435">
        <v>10</v>
      </c>
      <c r="F15" s="436" t="s">
        <v>1469</v>
      </c>
      <c r="G15" s="436" t="s">
        <v>1470</v>
      </c>
      <c r="H15" s="94" t="s">
        <v>1471</v>
      </c>
      <c r="I15" s="95">
        <v>22969</v>
      </c>
    </row>
    <row r="16" spans="1:9" s="66" customFormat="1" ht="45.75" customHeight="1">
      <c r="A16" s="94">
        <v>10</v>
      </c>
      <c r="B16" s="63" t="s">
        <v>1472</v>
      </c>
      <c r="C16" s="94">
        <v>1</v>
      </c>
      <c r="D16" s="63" t="s">
        <v>3020</v>
      </c>
      <c r="E16" s="435">
        <v>11</v>
      </c>
      <c r="F16" s="436" t="s">
        <v>1473</v>
      </c>
      <c r="G16" s="436" t="s">
        <v>1474</v>
      </c>
      <c r="H16" s="94" t="s">
        <v>1475</v>
      </c>
      <c r="I16" s="95">
        <v>22969</v>
      </c>
    </row>
    <row r="17" spans="1:9" s="66" customFormat="1" ht="48" customHeight="1">
      <c r="A17" s="94">
        <v>11</v>
      </c>
      <c r="B17" s="63" t="s">
        <v>1476</v>
      </c>
      <c r="C17" s="94">
        <v>1</v>
      </c>
      <c r="D17" s="63" t="s">
        <v>1477</v>
      </c>
      <c r="E17" s="435">
        <v>12</v>
      </c>
      <c r="F17" s="436" t="s">
        <v>1469</v>
      </c>
      <c r="G17" s="436" t="s">
        <v>1478</v>
      </c>
      <c r="H17" s="94" t="s">
        <v>1479</v>
      </c>
      <c r="I17" s="95">
        <v>22969</v>
      </c>
    </row>
    <row r="18" spans="1:9" s="66" customFormat="1" ht="48.75" customHeight="1">
      <c r="A18" s="94">
        <v>12</v>
      </c>
      <c r="B18" s="63" t="s">
        <v>1480</v>
      </c>
      <c r="C18" s="94">
        <v>1</v>
      </c>
      <c r="D18" s="63" t="s">
        <v>3019</v>
      </c>
      <c r="E18" s="435">
        <v>13</v>
      </c>
      <c r="F18" s="436" t="s">
        <v>1439</v>
      </c>
      <c r="G18" s="436" t="s">
        <v>1481</v>
      </c>
      <c r="H18" s="94" t="s">
        <v>1482</v>
      </c>
      <c r="I18" s="95">
        <v>22969</v>
      </c>
    </row>
    <row r="19" spans="1:9" s="66" customFormat="1" ht="46.5" customHeight="1">
      <c r="A19" s="94">
        <v>13</v>
      </c>
      <c r="B19" s="63" t="s">
        <v>1483</v>
      </c>
      <c r="C19" s="94">
        <v>1</v>
      </c>
      <c r="D19" s="63" t="s">
        <v>1484</v>
      </c>
      <c r="E19" s="435">
        <v>14</v>
      </c>
      <c r="F19" s="97" t="s">
        <v>1444</v>
      </c>
      <c r="G19" s="436" t="s">
        <v>1485</v>
      </c>
      <c r="H19" s="94" t="s">
        <v>1486</v>
      </c>
      <c r="I19" s="94" t="s">
        <v>1436</v>
      </c>
    </row>
    <row r="20" spans="1:9" s="66" customFormat="1" ht="45" customHeight="1">
      <c r="A20" s="605">
        <v>14</v>
      </c>
      <c r="B20" s="607" t="s">
        <v>1487</v>
      </c>
      <c r="C20" s="609">
        <v>1</v>
      </c>
      <c r="D20" s="604" t="s">
        <v>1488</v>
      </c>
      <c r="E20" s="435">
        <v>15</v>
      </c>
      <c r="F20" s="436" t="s">
        <v>1489</v>
      </c>
      <c r="G20" s="436" t="s">
        <v>1490</v>
      </c>
      <c r="H20" s="94" t="s">
        <v>1491</v>
      </c>
      <c r="I20" s="95">
        <v>22719</v>
      </c>
    </row>
    <row r="21" spans="1:9" s="129" customFormat="1" ht="44.25" customHeight="1">
      <c r="A21" s="606"/>
      <c r="B21" s="608"/>
      <c r="C21" s="609"/>
      <c r="D21" s="604"/>
      <c r="E21" s="376">
        <v>16</v>
      </c>
      <c r="F21" s="433" t="s">
        <v>1444</v>
      </c>
      <c r="G21" s="434" t="s">
        <v>1492</v>
      </c>
      <c r="H21" s="376" t="s">
        <v>1493</v>
      </c>
      <c r="I21" s="376" t="s">
        <v>1436</v>
      </c>
    </row>
    <row r="22" spans="1:9" s="66" customFormat="1" ht="44.25" customHeight="1">
      <c r="A22" s="94">
        <v>15</v>
      </c>
      <c r="B22" s="63" t="s">
        <v>1494</v>
      </c>
      <c r="C22" s="94">
        <v>1</v>
      </c>
      <c r="D22" s="63" t="s">
        <v>1495</v>
      </c>
      <c r="E22" s="435">
        <v>17</v>
      </c>
      <c r="F22" s="97" t="s">
        <v>1444</v>
      </c>
      <c r="G22" s="436" t="s">
        <v>1496</v>
      </c>
      <c r="H22" s="94" t="s">
        <v>1497</v>
      </c>
      <c r="I22" s="94" t="s">
        <v>1436</v>
      </c>
    </row>
    <row r="23" spans="1:9" s="66" customFormat="1" ht="44.25" customHeight="1">
      <c r="A23" s="94">
        <v>16</v>
      </c>
      <c r="B23" s="63" t="s">
        <v>1498</v>
      </c>
      <c r="C23" s="94">
        <v>1</v>
      </c>
      <c r="D23" s="63" t="s">
        <v>1499</v>
      </c>
      <c r="E23" s="435">
        <v>18</v>
      </c>
      <c r="F23" s="436" t="s">
        <v>1439</v>
      </c>
      <c r="G23" s="436" t="s">
        <v>1500</v>
      </c>
      <c r="H23" s="94" t="s">
        <v>1501</v>
      </c>
      <c r="I23" s="95">
        <v>22969</v>
      </c>
    </row>
    <row r="24" spans="1:9" s="66" customFormat="1" ht="23.25" customHeight="1">
      <c r="A24" s="605">
        <v>17</v>
      </c>
      <c r="B24" s="607" t="s">
        <v>1502</v>
      </c>
      <c r="C24" s="609">
        <v>1</v>
      </c>
      <c r="D24" s="604" t="s">
        <v>1503</v>
      </c>
      <c r="E24" s="435">
        <v>19</v>
      </c>
      <c r="F24" s="436" t="s">
        <v>1504</v>
      </c>
      <c r="G24" s="436" t="s">
        <v>1505</v>
      </c>
      <c r="H24" s="94" t="s">
        <v>1506</v>
      </c>
      <c r="I24" s="95">
        <v>22719</v>
      </c>
    </row>
    <row r="25" spans="1:9" s="66" customFormat="1" ht="24" customHeight="1">
      <c r="A25" s="606"/>
      <c r="B25" s="608"/>
      <c r="C25" s="609"/>
      <c r="D25" s="604"/>
      <c r="E25" s="435">
        <v>20</v>
      </c>
      <c r="F25" s="436" t="s">
        <v>1439</v>
      </c>
      <c r="G25" s="436" t="s">
        <v>1507</v>
      </c>
      <c r="H25" s="94" t="s">
        <v>1508</v>
      </c>
      <c r="I25" s="95">
        <v>22969</v>
      </c>
    </row>
    <row r="26" spans="1:9" s="66" customFormat="1" ht="24.75" customHeight="1">
      <c r="A26" s="605">
        <v>18</v>
      </c>
      <c r="B26" s="607" t="s">
        <v>1509</v>
      </c>
      <c r="C26" s="609">
        <v>1</v>
      </c>
      <c r="D26" s="604" t="s">
        <v>1510</v>
      </c>
      <c r="E26" s="435">
        <v>21</v>
      </c>
      <c r="F26" s="97" t="s">
        <v>1444</v>
      </c>
      <c r="G26" s="436" t="s">
        <v>1511</v>
      </c>
      <c r="H26" s="94" t="s">
        <v>1512</v>
      </c>
      <c r="I26" s="94" t="s">
        <v>1436</v>
      </c>
    </row>
    <row r="27" spans="1:9" s="66" customFormat="1" ht="24.75" customHeight="1">
      <c r="A27" s="610"/>
      <c r="B27" s="611"/>
      <c r="C27" s="609"/>
      <c r="D27" s="604"/>
      <c r="E27" s="435">
        <v>22</v>
      </c>
      <c r="F27" s="97" t="s">
        <v>1444</v>
      </c>
      <c r="G27" s="436" t="s">
        <v>1513</v>
      </c>
      <c r="H27" s="94" t="s">
        <v>1514</v>
      </c>
      <c r="I27" s="94" t="s">
        <v>1436</v>
      </c>
    </row>
    <row r="28" spans="1:9" s="66" customFormat="1" ht="24.75" customHeight="1">
      <c r="A28" s="606"/>
      <c r="B28" s="608"/>
      <c r="C28" s="609"/>
      <c r="D28" s="604"/>
      <c r="E28" s="435">
        <v>23</v>
      </c>
      <c r="F28" s="97" t="s">
        <v>1444</v>
      </c>
      <c r="G28" s="436" t="s">
        <v>1515</v>
      </c>
      <c r="H28" s="94" t="s">
        <v>1516</v>
      </c>
      <c r="I28" s="94" t="s">
        <v>1436</v>
      </c>
    </row>
    <row r="29" spans="1:9" s="66" customFormat="1" ht="45" customHeight="1">
      <c r="A29" s="94">
        <v>19</v>
      </c>
      <c r="B29" s="63" t="s">
        <v>1517</v>
      </c>
      <c r="C29" s="94">
        <v>1</v>
      </c>
      <c r="D29" s="63" t="s">
        <v>3018</v>
      </c>
      <c r="E29" s="435">
        <v>24</v>
      </c>
      <c r="F29" s="436" t="s">
        <v>1469</v>
      </c>
      <c r="G29" s="436" t="s">
        <v>1518</v>
      </c>
      <c r="H29" s="94" t="s">
        <v>1519</v>
      </c>
      <c r="I29" s="95">
        <v>22969</v>
      </c>
    </row>
    <row r="30" spans="1:9" s="66" customFormat="1" ht="48.75" customHeight="1">
      <c r="A30" s="94">
        <v>20</v>
      </c>
      <c r="B30" s="63" t="s">
        <v>1520</v>
      </c>
      <c r="C30" s="94">
        <v>1</v>
      </c>
      <c r="D30" s="63" t="s">
        <v>1521</v>
      </c>
      <c r="E30" s="435">
        <v>25</v>
      </c>
      <c r="F30" s="436" t="s">
        <v>1469</v>
      </c>
      <c r="G30" s="436" t="s">
        <v>1522</v>
      </c>
      <c r="H30" s="94" t="s">
        <v>1523</v>
      </c>
      <c r="I30" s="95">
        <v>22969</v>
      </c>
    </row>
    <row r="31" spans="1:9" s="66" customFormat="1" ht="47.25" customHeight="1">
      <c r="A31" s="94">
        <v>21</v>
      </c>
      <c r="B31" s="63" t="s">
        <v>1524</v>
      </c>
      <c r="C31" s="94">
        <v>1</v>
      </c>
      <c r="D31" s="63" t="s">
        <v>1525</v>
      </c>
      <c r="E31" s="435">
        <v>26</v>
      </c>
      <c r="F31" s="436" t="s">
        <v>1439</v>
      </c>
      <c r="G31" s="436" t="s">
        <v>1526</v>
      </c>
      <c r="H31" s="94" t="s">
        <v>1527</v>
      </c>
      <c r="I31" s="95">
        <v>22969</v>
      </c>
    </row>
    <row r="32" spans="1:9" s="66" customFormat="1" ht="70.5" customHeight="1">
      <c r="A32" s="94">
        <v>22</v>
      </c>
      <c r="B32" s="63" t="s">
        <v>1528</v>
      </c>
      <c r="C32" s="94">
        <v>1</v>
      </c>
      <c r="D32" s="63" t="s">
        <v>1529</v>
      </c>
      <c r="E32" s="435">
        <v>27</v>
      </c>
      <c r="F32" s="97" t="s">
        <v>1444</v>
      </c>
      <c r="G32" s="436" t="s">
        <v>1481</v>
      </c>
      <c r="H32" s="94" t="s">
        <v>1530</v>
      </c>
      <c r="I32" s="94" t="s">
        <v>1436</v>
      </c>
    </row>
    <row r="33" spans="1:9" s="66" customFormat="1" ht="46.5" customHeight="1">
      <c r="A33" s="94">
        <v>23</v>
      </c>
      <c r="B33" s="63" t="s">
        <v>1531</v>
      </c>
      <c r="C33" s="94">
        <v>1</v>
      </c>
      <c r="D33" s="98" t="s">
        <v>1532</v>
      </c>
      <c r="E33" s="435">
        <v>28</v>
      </c>
      <c r="F33" s="436" t="s">
        <v>1533</v>
      </c>
      <c r="G33" s="96" t="s">
        <v>1534</v>
      </c>
      <c r="H33" s="94" t="s">
        <v>1535</v>
      </c>
      <c r="I33" s="94" t="s">
        <v>1436</v>
      </c>
    </row>
    <row r="34" spans="1:9" s="66" customFormat="1" ht="44.25" customHeight="1">
      <c r="A34" s="94">
        <v>24</v>
      </c>
      <c r="B34" s="63" t="s">
        <v>1536</v>
      </c>
      <c r="C34" s="94">
        <v>1</v>
      </c>
      <c r="D34" s="63" t="s">
        <v>1537</v>
      </c>
      <c r="E34" s="435">
        <v>29</v>
      </c>
      <c r="F34" s="97" t="s">
        <v>1439</v>
      </c>
      <c r="G34" s="96" t="s">
        <v>1538</v>
      </c>
      <c r="H34" s="94" t="s">
        <v>1539</v>
      </c>
      <c r="I34" s="94" t="s">
        <v>1436</v>
      </c>
    </row>
    <row r="35" spans="1:9" s="66" customFormat="1" ht="48" customHeight="1">
      <c r="A35" s="94">
        <v>25</v>
      </c>
      <c r="B35" s="63" t="s">
        <v>1540</v>
      </c>
      <c r="C35" s="94">
        <v>1</v>
      </c>
      <c r="D35" s="63" t="s">
        <v>1541</v>
      </c>
      <c r="E35" s="435">
        <v>30</v>
      </c>
      <c r="F35" s="436" t="s">
        <v>1433</v>
      </c>
      <c r="G35" s="96" t="s">
        <v>1542</v>
      </c>
      <c r="H35" s="94" t="s">
        <v>1543</v>
      </c>
      <c r="I35" s="94" t="s">
        <v>1436</v>
      </c>
    </row>
    <row r="36" spans="1:9" s="66" customFormat="1" ht="52.5" customHeight="1">
      <c r="A36" s="94">
        <v>26</v>
      </c>
      <c r="B36" s="63" t="s">
        <v>1544</v>
      </c>
      <c r="C36" s="94">
        <v>1</v>
      </c>
      <c r="D36" s="63" t="s">
        <v>3021</v>
      </c>
      <c r="E36" s="435">
        <v>31</v>
      </c>
      <c r="F36" s="97" t="s">
        <v>1458</v>
      </c>
      <c r="G36" s="436" t="s">
        <v>1545</v>
      </c>
      <c r="H36" s="94" t="s">
        <v>1546</v>
      </c>
      <c r="I36" s="94" t="s">
        <v>1436</v>
      </c>
    </row>
    <row r="37" spans="1:9" s="66" customFormat="1" ht="49.5" customHeight="1">
      <c r="A37" s="94">
        <v>27</v>
      </c>
      <c r="B37" s="63" t="s">
        <v>1547</v>
      </c>
      <c r="C37" s="94">
        <v>1</v>
      </c>
      <c r="D37" s="63" t="s">
        <v>1548</v>
      </c>
      <c r="E37" s="435">
        <v>32</v>
      </c>
      <c r="F37" s="97" t="s">
        <v>1439</v>
      </c>
      <c r="G37" s="436" t="s">
        <v>1549</v>
      </c>
      <c r="H37" s="94" t="s">
        <v>1550</v>
      </c>
      <c r="I37" s="94" t="s">
        <v>1436</v>
      </c>
    </row>
    <row r="38" spans="1:9" s="66" customFormat="1" ht="43.5" customHeight="1">
      <c r="A38" s="94">
        <v>28</v>
      </c>
      <c r="B38" s="63" t="s">
        <v>1551</v>
      </c>
      <c r="C38" s="94">
        <v>1</v>
      </c>
      <c r="D38" s="63" t="s">
        <v>1552</v>
      </c>
      <c r="E38" s="435">
        <v>33</v>
      </c>
      <c r="F38" s="97" t="s">
        <v>1444</v>
      </c>
      <c r="G38" s="436" t="s">
        <v>1553</v>
      </c>
      <c r="H38" s="94" t="s">
        <v>1554</v>
      </c>
      <c r="I38" s="94" t="s">
        <v>1436</v>
      </c>
    </row>
    <row r="39" spans="1:9" s="129" customFormat="1" ht="45" customHeight="1">
      <c r="A39" s="376">
        <v>29</v>
      </c>
      <c r="B39" s="377" t="s">
        <v>1555</v>
      </c>
      <c r="C39" s="376">
        <v>1</v>
      </c>
      <c r="D39" s="377" t="s">
        <v>1556</v>
      </c>
      <c r="E39" s="376">
        <v>34</v>
      </c>
      <c r="F39" s="433" t="s">
        <v>1444</v>
      </c>
      <c r="G39" s="434" t="s">
        <v>1557</v>
      </c>
      <c r="H39" s="376" t="s">
        <v>1558</v>
      </c>
      <c r="I39" s="376" t="s">
        <v>1436</v>
      </c>
    </row>
    <row r="40" spans="1:9" s="129" customFormat="1" ht="43.5" customHeight="1">
      <c r="A40" s="376">
        <v>30</v>
      </c>
      <c r="B40" s="377" t="s">
        <v>1559</v>
      </c>
      <c r="C40" s="376">
        <v>1</v>
      </c>
      <c r="D40" s="377" t="s">
        <v>1560</v>
      </c>
      <c r="E40" s="376">
        <v>35</v>
      </c>
      <c r="F40" s="434" t="s">
        <v>1469</v>
      </c>
      <c r="G40" s="434" t="s">
        <v>1561</v>
      </c>
      <c r="H40" s="376" t="s">
        <v>1562</v>
      </c>
      <c r="I40" s="378">
        <v>22969</v>
      </c>
    </row>
    <row r="41" spans="1:9" s="66" customFormat="1" ht="43.5" customHeight="1">
      <c r="A41" s="94">
        <v>31</v>
      </c>
      <c r="B41" s="63" t="s">
        <v>1563</v>
      </c>
      <c r="C41" s="94">
        <v>1</v>
      </c>
      <c r="D41" s="63" t="s">
        <v>1564</v>
      </c>
      <c r="E41" s="435">
        <v>36</v>
      </c>
      <c r="F41" s="97" t="s">
        <v>1565</v>
      </c>
      <c r="G41" s="436" t="s">
        <v>1566</v>
      </c>
      <c r="H41" s="94" t="s">
        <v>1567</v>
      </c>
      <c r="I41" s="94" t="s">
        <v>1436</v>
      </c>
    </row>
    <row r="42" spans="1:9" s="66" customFormat="1" ht="45.75" customHeight="1">
      <c r="A42" s="94">
        <v>32</v>
      </c>
      <c r="B42" s="63" t="s">
        <v>1568</v>
      </c>
      <c r="C42" s="94">
        <v>1</v>
      </c>
      <c r="D42" s="436" t="s">
        <v>1569</v>
      </c>
      <c r="E42" s="435">
        <v>37</v>
      </c>
      <c r="F42" s="436" t="s">
        <v>1469</v>
      </c>
      <c r="G42" s="436" t="s">
        <v>1570</v>
      </c>
      <c r="H42" s="94" t="s">
        <v>1571</v>
      </c>
      <c r="I42" s="95">
        <v>22969</v>
      </c>
    </row>
    <row r="43" spans="1:9" s="66" customFormat="1" ht="45.75" customHeight="1">
      <c r="A43" s="94">
        <v>33</v>
      </c>
      <c r="B43" s="63" t="s">
        <v>1572</v>
      </c>
      <c r="C43" s="94">
        <v>1</v>
      </c>
      <c r="D43" s="63" t="s">
        <v>1573</v>
      </c>
      <c r="E43" s="435">
        <v>38</v>
      </c>
      <c r="F43" s="436" t="s">
        <v>1574</v>
      </c>
      <c r="G43" s="436" t="s">
        <v>1575</v>
      </c>
      <c r="H43" s="94" t="s">
        <v>1576</v>
      </c>
      <c r="I43" s="94" t="s">
        <v>1436</v>
      </c>
    </row>
    <row r="44" spans="1:9" s="66" customFormat="1" ht="44.25" customHeight="1">
      <c r="A44" s="94">
        <v>34</v>
      </c>
      <c r="B44" s="63" t="s">
        <v>1577</v>
      </c>
      <c r="C44" s="94">
        <v>1</v>
      </c>
      <c r="D44" s="63" t="s">
        <v>1578</v>
      </c>
      <c r="E44" s="435">
        <v>39</v>
      </c>
      <c r="F44" s="436" t="s">
        <v>1469</v>
      </c>
      <c r="G44" s="436" t="s">
        <v>1579</v>
      </c>
      <c r="H44" s="94" t="s">
        <v>1580</v>
      </c>
      <c r="I44" s="95">
        <v>22969</v>
      </c>
    </row>
    <row r="45" spans="1:9" s="66" customFormat="1" ht="45.75" customHeight="1">
      <c r="A45" s="94">
        <v>35</v>
      </c>
      <c r="B45" s="63" t="s">
        <v>1581</v>
      </c>
      <c r="C45" s="94">
        <v>1</v>
      </c>
      <c r="D45" s="63" t="s">
        <v>1582</v>
      </c>
      <c r="E45" s="435">
        <v>40</v>
      </c>
      <c r="F45" s="97" t="s">
        <v>1458</v>
      </c>
      <c r="G45" s="436" t="s">
        <v>1583</v>
      </c>
      <c r="H45" s="94" t="s">
        <v>1584</v>
      </c>
      <c r="I45" s="94" t="s">
        <v>1436</v>
      </c>
    </row>
    <row r="46" spans="1:9" s="66" customFormat="1" ht="46.5" customHeight="1">
      <c r="A46" s="94">
        <v>36</v>
      </c>
      <c r="B46" s="63" t="s">
        <v>1585</v>
      </c>
      <c r="C46" s="94">
        <v>1</v>
      </c>
      <c r="D46" s="63" t="s">
        <v>1586</v>
      </c>
      <c r="E46" s="435">
        <v>41</v>
      </c>
      <c r="F46" s="436" t="s">
        <v>1469</v>
      </c>
      <c r="G46" s="436" t="s">
        <v>1587</v>
      </c>
      <c r="H46" s="94" t="s">
        <v>1588</v>
      </c>
      <c r="I46" s="95">
        <v>22969</v>
      </c>
    </row>
    <row r="47" spans="1:9" s="66" customFormat="1" ht="62.25" customHeight="1">
      <c r="A47" s="94">
        <v>37</v>
      </c>
      <c r="B47" s="63" t="s">
        <v>1589</v>
      </c>
      <c r="C47" s="94">
        <v>1</v>
      </c>
      <c r="D47" s="63" t="s">
        <v>1590</v>
      </c>
      <c r="E47" s="435">
        <v>42</v>
      </c>
      <c r="F47" s="436" t="s">
        <v>1469</v>
      </c>
      <c r="G47" s="436" t="s">
        <v>1470</v>
      </c>
      <c r="H47" s="94" t="s">
        <v>1591</v>
      </c>
      <c r="I47" s="95">
        <v>22969</v>
      </c>
    </row>
    <row r="48" spans="1:9" s="66" customFormat="1" ht="46.5" customHeight="1">
      <c r="A48" s="94">
        <v>38</v>
      </c>
      <c r="B48" s="63" t="s">
        <v>1592</v>
      </c>
      <c r="C48" s="94">
        <v>1</v>
      </c>
      <c r="D48" s="63" t="s">
        <v>1593</v>
      </c>
      <c r="E48" s="435">
        <v>43</v>
      </c>
      <c r="F48" s="436" t="s">
        <v>1444</v>
      </c>
      <c r="G48" s="436" t="s">
        <v>1594</v>
      </c>
      <c r="H48" s="94" t="s">
        <v>1595</v>
      </c>
      <c r="I48" s="95">
        <v>22969</v>
      </c>
    </row>
    <row r="49" spans="1:9" s="66" customFormat="1" ht="46.5" customHeight="1">
      <c r="A49" s="94">
        <v>39</v>
      </c>
      <c r="B49" s="63" t="s">
        <v>1596</v>
      </c>
      <c r="C49" s="94">
        <v>1</v>
      </c>
      <c r="D49" s="63" t="s">
        <v>1597</v>
      </c>
      <c r="E49" s="435">
        <v>44</v>
      </c>
      <c r="F49" s="97" t="s">
        <v>1458</v>
      </c>
      <c r="G49" s="436" t="s">
        <v>1598</v>
      </c>
      <c r="H49" s="94" t="s">
        <v>1599</v>
      </c>
      <c r="I49" s="94" t="s">
        <v>1436</v>
      </c>
    </row>
    <row r="50" spans="1:9" s="66" customFormat="1" ht="31.5" customHeight="1">
      <c r="A50" s="605">
        <v>40</v>
      </c>
      <c r="B50" s="607" t="s">
        <v>1600</v>
      </c>
      <c r="C50" s="609">
        <v>1</v>
      </c>
      <c r="D50" s="604" t="s">
        <v>1601</v>
      </c>
      <c r="E50" s="435">
        <v>45</v>
      </c>
      <c r="F50" s="436" t="s">
        <v>1602</v>
      </c>
      <c r="G50" s="96" t="s">
        <v>1603</v>
      </c>
      <c r="H50" s="94" t="s">
        <v>1604</v>
      </c>
      <c r="I50" s="94" t="s">
        <v>1436</v>
      </c>
    </row>
    <row r="51" spans="1:9" s="66" customFormat="1" ht="35.25" customHeight="1">
      <c r="A51" s="606"/>
      <c r="B51" s="608"/>
      <c r="C51" s="609"/>
      <c r="D51" s="604"/>
      <c r="E51" s="435">
        <v>46</v>
      </c>
      <c r="F51" s="436" t="s">
        <v>1602</v>
      </c>
      <c r="G51" s="96" t="s">
        <v>1605</v>
      </c>
      <c r="H51" s="94" t="s">
        <v>1606</v>
      </c>
      <c r="I51" s="94" t="s">
        <v>1436</v>
      </c>
    </row>
    <row r="52" spans="1:9" s="66" customFormat="1" ht="45.75" customHeight="1">
      <c r="A52" s="94">
        <v>41</v>
      </c>
      <c r="B52" s="63" t="s">
        <v>1607</v>
      </c>
      <c r="C52" s="94">
        <v>1</v>
      </c>
      <c r="D52" s="63" t="s">
        <v>1608</v>
      </c>
      <c r="E52" s="435">
        <v>47</v>
      </c>
      <c r="F52" s="436" t="s">
        <v>1473</v>
      </c>
      <c r="G52" s="436" t="s">
        <v>1609</v>
      </c>
      <c r="H52" s="94" t="s">
        <v>1610</v>
      </c>
      <c r="I52" s="95">
        <v>22969</v>
      </c>
    </row>
    <row r="53" spans="1:9" s="66" customFormat="1" ht="48" customHeight="1">
      <c r="A53" s="94">
        <v>42</v>
      </c>
      <c r="B53" s="63" t="s">
        <v>1611</v>
      </c>
      <c r="C53" s="94">
        <v>1</v>
      </c>
      <c r="D53" s="63" t="s">
        <v>1612</v>
      </c>
      <c r="E53" s="435">
        <v>48</v>
      </c>
      <c r="F53" s="436" t="s">
        <v>1469</v>
      </c>
      <c r="G53" s="436" t="s">
        <v>1613</v>
      </c>
      <c r="H53" s="94" t="s">
        <v>1614</v>
      </c>
      <c r="I53" s="95">
        <v>22969</v>
      </c>
    </row>
    <row r="54" spans="1:9" s="66" customFormat="1" ht="47.25" customHeight="1">
      <c r="A54" s="94">
        <v>43</v>
      </c>
      <c r="B54" s="63" t="s">
        <v>1615</v>
      </c>
      <c r="C54" s="94">
        <v>1</v>
      </c>
      <c r="D54" s="63" t="s">
        <v>1616</v>
      </c>
      <c r="E54" s="435">
        <v>49</v>
      </c>
      <c r="F54" s="436" t="s">
        <v>1617</v>
      </c>
      <c r="G54" s="436" t="s">
        <v>1618</v>
      </c>
      <c r="H54" s="94" t="s">
        <v>1619</v>
      </c>
      <c r="I54" s="95">
        <v>22969</v>
      </c>
    </row>
    <row r="55" spans="1:9" s="66" customFormat="1" ht="46.5" customHeight="1">
      <c r="A55" s="94">
        <v>44</v>
      </c>
      <c r="B55" s="63" t="s">
        <v>1620</v>
      </c>
      <c r="C55" s="94">
        <v>1</v>
      </c>
      <c r="D55" s="63" t="s">
        <v>1621</v>
      </c>
      <c r="E55" s="435">
        <v>50</v>
      </c>
      <c r="F55" s="436" t="s">
        <v>1469</v>
      </c>
      <c r="G55" s="436" t="s">
        <v>1622</v>
      </c>
      <c r="H55" s="94" t="s">
        <v>1623</v>
      </c>
      <c r="I55" s="95">
        <v>22969</v>
      </c>
    </row>
    <row r="56" spans="1:9" s="66" customFormat="1" ht="69.75" customHeight="1">
      <c r="A56" s="94">
        <v>45</v>
      </c>
      <c r="B56" s="231" t="s">
        <v>1624</v>
      </c>
      <c r="C56" s="94">
        <v>1</v>
      </c>
      <c r="D56" s="63" t="s">
        <v>1625</v>
      </c>
      <c r="E56" s="435">
        <v>51</v>
      </c>
      <c r="F56" s="436" t="s">
        <v>1626</v>
      </c>
      <c r="G56" s="436" t="s">
        <v>1627</v>
      </c>
      <c r="H56" s="94" t="s">
        <v>1628</v>
      </c>
      <c r="I56" s="95">
        <v>22969</v>
      </c>
    </row>
    <row r="57" spans="1:9" s="66" customFormat="1" ht="48" customHeight="1">
      <c r="A57" s="94">
        <v>46</v>
      </c>
      <c r="B57" s="63" t="s">
        <v>1629</v>
      </c>
      <c r="C57" s="94">
        <v>1</v>
      </c>
      <c r="D57" s="63" t="s">
        <v>1630</v>
      </c>
      <c r="E57" s="435">
        <v>52</v>
      </c>
      <c r="F57" s="436" t="s">
        <v>1469</v>
      </c>
      <c r="G57" s="436" t="s">
        <v>1561</v>
      </c>
      <c r="H57" s="94" t="s">
        <v>1631</v>
      </c>
      <c r="I57" s="95">
        <v>22969</v>
      </c>
    </row>
    <row r="58" spans="1:9" s="66" customFormat="1" ht="47.25" customHeight="1">
      <c r="A58" s="94">
        <v>47</v>
      </c>
      <c r="B58" s="63" t="s">
        <v>1632</v>
      </c>
      <c r="C58" s="94">
        <v>1</v>
      </c>
      <c r="D58" s="63" t="s">
        <v>1633</v>
      </c>
      <c r="E58" s="435">
        <v>53</v>
      </c>
      <c r="F58" s="436" t="s">
        <v>1626</v>
      </c>
      <c r="G58" s="436" t="s">
        <v>1634</v>
      </c>
      <c r="H58" s="94" t="s">
        <v>1635</v>
      </c>
      <c r="I58" s="95">
        <v>22969</v>
      </c>
    </row>
    <row r="59" spans="1:9" s="66" customFormat="1" ht="46.5" customHeight="1">
      <c r="A59" s="94">
        <v>48</v>
      </c>
      <c r="B59" s="63" t="s">
        <v>1636</v>
      </c>
      <c r="C59" s="94">
        <v>1</v>
      </c>
      <c r="D59" s="63" t="s">
        <v>1637</v>
      </c>
      <c r="E59" s="435">
        <v>54</v>
      </c>
      <c r="F59" s="97" t="s">
        <v>1444</v>
      </c>
      <c r="G59" s="436" t="s">
        <v>1638</v>
      </c>
      <c r="H59" s="94" t="s">
        <v>1639</v>
      </c>
      <c r="I59" s="94" t="s">
        <v>1436</v>
      </c>
    </row>
    <row r="60" spans="1:9" s="66" customFormat="1" ht="47.25" customHeight="1">
      <c r="A60" s="94">
        <v>49</v>
      </c>
      <c r="B60" s="63" t="s">
        <v>1640</v>
      </c>
      <c r="C60" s="94">
        <v>1</v>
      </c>
      <c r="D60" s="63" t="s">
        <v>1641</v>
      </c>
      <c r="E60" s="435">
        <v>55</v>
      </c>
      <c r="F60" s="436" t="s">
        <v>1428</v>
      </c>
      <c r="G60" s="436" t="s">
        <v>1642</v>
      </c>
      <c r="H60" s="94" t="s">
        <v>1643</v>
      </c>
      <c r="I60" s="95">
        <v>22969</v>
      </c>
    </row>
    <row r="61" spans="1:9" s="66" customFormat="1" ht="42">
      <c r="A61" s="94">
        <v>50</v>
      </c>
      <c r="B61" s="63" t="s">
        <v>1644</v>
      </c>
      <c r="C61" s="94">
        <v>1</v>
      </c>
      <c r="D61" s="63" t="s">
        <v>1645</v>
      </c>
      <c r="E61" s="435">
        <v>56</v>
      </c>
      <c r="F61" s="436" t="s">
        <v>1453</v>
      </c>
      <c r="G61" s="436" t="s">
        <v>1646</v>
      </c>
      <c r="H61" s="94" t="s">
        <v>1647</v>
      </c>
      <c r="I61" s="95">
        <v>22969</v>
      </c>
    </row>
    <row r="62" spans="1:9" s="66" customFormat="1" ht="44.25" customHeight="1">
      <c r="A62" s="94">
        <v>51</v>
      </c>
      <c r="B62" s="63" t="s">
        <v>1648</v>
      </c>
      <c r="C62" s="94">
        <v>1</v>
      </c>
      <c r="D62" s="63" t="s">
        <v>3022</v>
      </c>
      <c r="E62" s="435">
        <v>57</v>
      </c>
      <c r="F62" s="436" t="s">
        <v>1453</v>
      </c>
      <c r="G62" s="436" t="s">
        <v>1649</v>
      </c>
      <c r="H62" s="94" t="s">
        <v>1650</v>
      </c>
      <c r="I62" s="95">
        <v>22969</v>
      </c>
    </row>
    <row r="63" spans="1:9" s="66" customFormat="1" ht="42">
      <c r="A63" s="94">
        <v>52</v>
      </c>
      <c r="B63" s="63" t="s">
        <v>1651</v>
      </c>
      <c r="C63" s="94">
        <v>1</v>
      </c>
      <c r="D63" s="63" t="s">
        <v>1652</v>
      </c>
      <c r="E63" s="435">
        <v>58</v>
      </c>
      <c r="F63" s="436" t="s">
        <v>1469</v>
      </c>
      <c r="G63" s="436" t="s">
        <v>1653</v>
      </c>
      <c r="H63" s="94" t="s">
        <v>1654</v>
      </c>
      <c r="I63" s="95">
        <v>22969</v>
      </c>
    </row>
    <row r="64" spans="1:9" s="66" customFormat="1" ht="46.5" customHeight="1">
      <c r="A64" s="94">
        <v>53</v>
      </c>
      <c r="B64" s="63" t="s">
        <v>1655</v>
      </c>
      <c r="C64" s="94">
        <v>1</v>
      </c>
      <c r="D64" s="63" t="s">
        <v>1656</v>
      </c>
      <c r="E64" s="435">
        <v>59</v>
      </c>
      <c r="F64" s="436" t="s">
        <v>1617</v>
      </c>
      <c r="G64" s="436" t="s">
        <v>1657</v>
      </c>
      <c r="H64" s="94" t="s">
        <v>1658</v>
      </c>
      <c r="I64" s="95">
        <v>22969</v>
      </c>
    </row>
    <row r="65" spans="1:9" s="66" customFormat="1" ht="42">
      <c r="A65" s="94">
        <v>54</v>
      </c>
      <c r="B65" s="63" t="s">
        <v>1659</v>
      </c>
      <c r="C65" s="94">
        <v>1</v>
      </c>
      <c r="D65" s="436" t="s">
        <v>1660</v>
      </c>
      <c r="E65" s="435">
        <v>60</v>
      </c>
      <c r="F65" s="436" t="s">
        <v>1458</v>
      </c>
      <c r="G65" s="436" t="s">
        <v>1661</v>
      </c>
      <c r="H65" s="94" t="s">
        <v>1662</v>
      </c>
      <c r="I65" s="95">
        <v>22969</v>
      </c>
    </row>
    <row r="66" spans="1:9" s="66" customFormat="1" ht="66.75" customHeight="1">
      <c r="A66" s="94">
        <v>55</v>
      </c>
      <c r="B66" s="63" t="s">
        <v>1663</v>
      </c>
      <c r="C66" s="94">
        <v>1</v>
      </c>
      <c r="D66" s="63" t="s">
        <v>1664</v>
      </c>
      <c r="E66" s="435">
        <v>61</v>
      </c>
      <c r="F66" s="436" t="s">
        <v>1469</v>
      </c>
      <c r="G66" s="436" t="s">
        <v>1665</v>
      </c>
      <c r="H66" s="94" t="s">
        <v>1666</v>
      </c>
      <c r="I66" s="95">
        <v>22969</v>
      </c>
    </row>
    <row r="67" spans="1:9" s="66" customFormat="1" ht="42">
      <c r="A67" s="94">
        <v>56</v>
      </c>
      <c r="B67" s="63" t="s">
        <v>1667</v>
      </c>
      <c r="C67" s="94">
        <v>1</v>
      </c>
      <c r="D67" s="63" t="s">
        <v>1668</v>
      </c>
      <c r="E67" s="435">
        <v>62</v>
      </c>
      <c r="F67" s="97" t="s">
        <v>1458</v>
      </c>
      <c r="G67" s="436" t="s">
        <v>1669</v>
      </c>
      <c r="H67" s="94" t="s">
        <v>1670</v>
      </c>
      <c r="I67" s="94" t="s">
        <v>1436</v>
      </c>
    </row>
    <row r="68" spans="1:9" s="66" customFormat="1" ht="42">
      <c r="A68" s="94">
        <v>57</v>
      </c>
      <c r="B68" s="63" t="s">
        <v>1671</v>
      </c>
      <c r="C68" s="94">
        <v>1</v>
      </c>
      <c r="D68" s="63" t="s">
        <v>1672</v>
      </c>
      <c r="E68" s="435">
        <v>63</v>
      </c>
      <c r="F68" s="97" t="s">
        <v>1458</v>
      </c>
      <c r="G68" s="436" t="s">
        <v>1673</v>
      </c>
      <c r="H68" s="94" t="s">
        <v>1674</v>
      </c>
      <c r="I68" s="94" t="s">
        <v>1436</v>
      </c>
    </row>
    <row r="69" spans="1:9" s="66" customFormat="1" ht="45" customHeight="1">
      <c r="A69" s="94">
        <v>58</v>
      </c>
      <c r="B69" s="63" t="s">
        <v>1675</v>
      </c>
      <c r="C69" s="94">
        <v>1</v>
      </c>
      <c r="D69" s="63" t="s">
        <v>1676</v>
      </c>
      <c r="E69" s="435">
        <v>64</v>
      </c>
      <c r="F69" s="436" t="s">
        <v>1469</v>
      </c>
      <c r="G69" s="436" t="s">
        <v>1470</v>
      </c>
      <c r="H69" s="94" t="s">
        <v>1677</v>
      </c>
      <c r="I69" s="95">
        <v>22969</v>
      </c>
    </row>
    <row r="70" spans="1:9" s="66" customFormat="1" ht="42">
      <c r="A70" s="94">
        <v>59</v>
      </c>
      <c r="B70" s="63" t="s">
        <v>1678</v>
      </c>
      <c r="C70" s="94">
        <v>1</v>
      </c>
      <c r="D70" s="63" t="s">
        <v>1679</v>
      </c>
      <c r="E70" s="435">
        <v>65</v>
      </c>
      <c r="F70" s="436" t="s">
        <v>1433</v>
      </c>
      <c r="G70" s="96" t="s">
        <v>1680</v>
      </c>
      <c r="H70" s="94" t="s">
        <v>1681</v>
      </c>
      <c r="I70" s="94" t="s">
        <v>1436</v>
      </c>
    </row>
    <row r="71" spans="1:9" s="66" customFormat="1" ht="48" customHeight="1">
      <c r="A71" s="94">
        <v>60</v>
      </c>
      <c r="B71" s="63" t="s">
        <v>1682</v>
      </c>
      <c r="C71" s="94">
        <v>1</v>
      </c>
      <c r="D71" s="63" t="s">
        <v>1683</v>
      </c>
      <c r="E71" s="435">
        <v>66</v>
      </c>
      <c r="F71" s="436" t="s">
        <v>1684</v>
      </c>
      <c r="G71" s="436" t="s">
        <v>1685</v>
      </c>
      <c r="H71" s="94" t="s">
        <v>1686</v>
      </c>
      <c r="I71" s="95">
        <v>22969</v>
      </c>
    </row>
    <row r="72" spans="1:9" s="129" customFormat="1" ht="42">
      <c r="A72" s="376">
        <v>61</v>
      </c>
      <c r="B72" s="377" t="s">
        <v>1687</v>
      </c>
      <c r="C72" s="376">
        <v>1</v>
      </c>
      <c r="D72" s="377" t="s">
        <v>1688</v>
      </c>
      <c r="E72" s="376">
        <v>67</v>
      </c>
      <c r="F72" s="434" t="s">
        <v>1469</v>
      </c>
      <c r="G72" s="434" t="s">
        <v>1689</v>
      </c>
      <c r="H72" s="376" t="s">
        <v>1690</v>
      </c>
      <c r="I72" s="378">
        <v>22969</v>
      </c>
    </row>
    <row r="73" spans="1:9" s="66" customFormat="1" ht="63">
      <c r="A73" s="94">
        <v>62</v>
      </c>
      <c r="B73" s="63" t="s">
        <v>1691</v>
      </c>
      <c r="C73" s="94">
        <v>1</v>
      </c>
      <c r="D73" s="63" t="s">
        <v>1692</v>
      </c>
      <c r="E73" s="435">
        <v>68</v>
      </c>
      <c r="F73" s="436" t="s">
        <v>1433</v>
      </c>
      <c r="G73" s="436" t="s">
        <v>1693</v>
      </c>
      <c r="H73" s="94" t="s">
        <v>1694</v>
      </c>
      <c r="I73" s="94" t="s">
        <v>1436</v>
      </c>
    </row>
    <row r="74" spans="1:9" s="66" customFormat="1" ht="42">
      <c r="A74" s="94">
        <v>63</v>
      </c>
      <c r="B74" s="63" t="s">
        <v>1695</v>
      </c>
      <c r="C74" s="94">
        <v>1</v>
      </c>
      <c r="D74" s="63" t="s">
        <v>1696</v>
      </c>
      <c r="E74" s="435">
        <v>69</v>
      </c>
      <c r="F74" s="436" t="s">
        <v>1439</v>
      </c>
      <c r="G74" s="436" t="s">
        <v>1697</v>
      </c>
      <c r="H74" s="94" t="s">
        <v>1698</v>
      </c>
      <c r="I74" s="95">
        <v>22969</v>
      </c>
    </row>
    <row r="75" spans="1:9" s="66" customFormat="1" ht="46.5" customHeight="1">
      <c r="A75" s="94">
        <v>64</v>
      </c>
      <c r="B75" s="63" t="s">
        <v>1699</v>
      </c>
      <c r="C75" s="94">
        <v>1</v>
      </c>
      <c r="D75" s="63" t="s">
        <v>1700</v>
      </c>
      <c r="E75" s="435">
        <v>70</v>
      </c>
      <c r="F75" s="436" t="s">
        <v>1626</v>
      </c>
      <c r="G75" s="436" t="s">
        <v>1701</v>
      </c>
      <c r="H75" s="94" t="s">
        <v>1702</v>
      </c>
      <c r="I75" s="95">
        <v>22969</v>
      </c>
    </row>
    <row r="76" spans="1:9" s="66" customFormat="1" ht="42">
      <c r="A76" s="94">
        <v>65</v>
      </c>
      <c r="B76" s="63" t="s">
        <v>1703</v>
      </c>
      <c r="C76" s="94">
        <v>1</v>
      </c>
      <c r="D76" s="63" t="s">
        <v>1704</v>
      </c>
      <c r="E76" s="435">
        <v>71</v>
      </c>
      <c r="F76" s="436" t="s">
        <v>1626</v>
      </c>
      <c r="G76" s="436" t="s">
        <v>1705</v>
      </c>
      <c r="H76" s="94" t="s">
        <v>1706</v>
      </c>
      <c r="I76" s="95">
        <v>22969</v>
      </c>
    </row>
    <row r="77" spans="1:9" s="66" customFormat="1" ht="49.5" customHeight="1">
      <c r="A77" s="94">
        <v>66</v>
      </c>
      <c r="B77" s="63" t="s">
        <v>1707</v>
      </c>
      <c r="C77" s="94">
        <v>1</v>
      </c>
      <c r="D77" s="63" t="s">
        <v>1708</v>
      </c>
      <c r="E77" s="435">
        <v>72</v>
      </c>
      <c r="F77" s="436" t="s">
        <v>1617</v>
      </c>
      <c r="G77" s="436" t="s">
        <v>1709</v>
      </c>
      <c r="H77" s="94" t="s">
        <v>1710</v>
      </c>
      <c r="I77" s="95">
        <v>22969</v>
      </c>
    </row>
    <row r="78" spans="1:9" s="66" customFormat="1" ht="44.25" customHeight="1">
      <c r="A78" s="94">
        <v>67</v>
      </c>
      <c r="B78" s="63" t="s">
        <v>1711</v>
      </c>
      <c r="C78" s="94">
        <v>1</v>
      </c>
      <c r="D78" s="63" t="s">
        <v>1712</v>
      </c>
      <c r="E78" s="435">
        <v>73</v>
      </c>
      <c r="F78" s="97" t="s">
        <v>1458</v>
      </c>
      <c r="G78" s="436" t="s">
        <v>1713</v>
      </c>
      <c r="H78" s="94" t="s">
        <v>1714</v>
      </c>
      <c r="I78" s="94" t="s">
        <v>1436</v>
      </c>
    </row>
    <row r="79" spans="1:9" s="66" customFormat="1" ht="48.75" customHeight="1">
      <c r="A79" s="94">
        <v>68</v>
      </c>
      <c r="B79" s="63" t="s">
        <v>1715</v>
      </c>
      <c r="C79" s="94">
        <v>1</v>
      </c>
      <c r="D79" s="63" t="s">
        <v>1716</v>
      </c>
      <c r="E79" s="435">
        <v>74</v>
      </c>
      <c r="F79" s="436" t="s">
        <v>1717</v>
      </c>
      <c r="G79" s="436" t="s">
        <v>1718</v>
      </c>
      <c r="H79" s="94" t="s">
        <v>1719</v>
      </c>
      <c r="I79" s="95">
        <v>22969</v>
      </c>
    </row>
    <row r="80" spans="1:9" s="66" customFormat="1" ht="45.75" customHeight="1">
      <c r="A80" s="94">
        <v>69</v>
      </c>
      <c r="B80" s="63" t="s">
        <v>1720</v>
      </c>
      <c r="C80" s="94">
        <v>1</v>
      </c>
      <c r="D80" s="63" t="s">
        <v>1721</v>
      </c>
      <c r="E80" s="435">
        <v>75</v>
      </c>
      <c r="F80" s="436" t="s">
        <v>1617</v>
      </c>
      <c r="G80" s="436" t="s">
        <v>1722</v>
      </c>
      <c r="H80" s="94" t="s">
        <v>1723</v>
      </c>
      <c r="I80" s="95">
        <v>22969</v>
      </c>
    </row>
    <row r="81" spans="1:9" s="66" customFormat="1" ht="42">
      <c r="A81" s="605">
        <v>70</v>
      </c>
      <c r="B81" s="607" t="s">
        <v>1724</v>
      </c>
      <c r="C81" s="609">
        <v>2</v>
      </c>
      <c r="D81" s="436" t="s">
        <v>1725</v>
      </c>
      <c r="E81" s="435">
        <v>76</v>
      </c>
      <c r="F81" s="436" t="s">
        <v>1489</v>
      </c>
      <c r="G81" s="436" t="s">
        <v>1726</v>
      </c>
      <c r="H81" s="94" t="s">
        <v>1727</v>
      </c>
      <c r="I81" s="95">
        <v>22719</v>
      </c>
    </row>
    <row r="82" spans="1:9" s="66" customFormat="1" ht="42.75" customHeight="1">
      <c r="A82" s="606"/>
      <c r="B82" s="608"/>
      <c r="C82" s="609"/>
      <c r="D82" s="63" t="s">
        <v>1728</v>
      </c>
      <c r="E82" s="435">
        <v>77</v>
      </c>
      <c r="F82" s="436" t="s">
        <v>1473</v>
      </c>
      <c r="G82" s="436" t="s">
        <v>1729</v>
      </c>
      <c r="H82" s="94" t="s">
        <v>1730</v>
      </c>
      <c r="I82" s="95">
        <v>22969</v>
      </c>
    </row>
    <row r="83" spans="1:9" s="66" customFormat="1" ht="47.25" customHeight="1">
      <c r="A83" s="94">
        <v>71</v>
      </c>
      <c r="B83" s="63" t="s">
        <v>1731</v>
      </c>
      <c r="C83" s="94">
        <v>1</v>
      </c>
      <c r="D83" s="63" t="s">
        <v>1732</v>
      </c>
      <c r="E83" s="435">
        <v>78</v>
      </c>
      <c r="F83" s="436" t="s">
        <v>1439</v>
      </c>
      <c r="G83" s="436" t="s">
        <v>1733</v>
      </c>
      <c r="H83" s="94" t="s">
        <v>1734</v>
      </c>
      <c r="I83" s="95">
        <v>22969</v>
      </c>
    </row>
    <row r="84" spans="1:9" s="66" customFormat="1" ht="45.75" customHeight="1">
      <c r="A84" s="94">
        <v>72</v>
      </c>
      <c r="B84" s="63" t="s">
        <v>1735</v>
      </c>
      <c r="C84" s="94">
        <v>1</v>
      </c>
      <c r="D84" s="63" t="s">
        <v>1736</v>
      </c>
      <c r="E84" s="435">
        <v>79</v>
      </c>
      <c r="F84" s="436" t="s">
        <v>1433</v>
      </c>
      <c r="G84" s="96" t="s">
        <v>1737</v>
      </c>
      <c r="H84" s="94" t="s">
        <v>1738</v>
      </c>
      <c r="I84" s="94" t="s">
        <v>1436</v>
      </c>
    </row>
    <row r="85" spans="1:9" s="66" customFormat="1" ht="42">
      <c r="A85" s="94">
        <v>73</v>
      </c>
      <c r="B85" s="63" t="s">
        <v>1739</v>
      </c>
      <c r="C85" s="94">
        <v>1</v>
      </c>
      <c r="D85" s="63" t="s">
        <v>1740</v>
      </c>
      <c r="E85" s="435">
        <v>80</v>
      </c>
      <c r="F85" s="436" t="s">
        <v>1444</v>
      </c>
      <c r="G85" s="436" t="s">
        <v>1741</v>
      </c>
      <c r="H85" s="94" t="s">
        <v>1742</v>
      </c>
      <c r="I85" s="95">
        <v>22969</v>
      </c>
    </row>
    <row r="86" spans="1:9" s="66" customFormat="1" ht="42">
      <c r="A86" s="94">
        <v>74</v>
      </c>
      <c r="B86" s="63" t="s">
        <v>1743</v>
      </c>
      <c r="C86" s="94">
        <v>1</v>
      </c>
      <c r="D86" s="63" t="s">
        <v>1744</v>
      </c>
      <c r="E86" s="435">
        <v>81</v>
      </c>
      <c r="F86" s="436" t="s">
        <v>1433</v>
      </c>
      <c r="G86" s="96" t="s">
        <v>1745</v>
      </c>
      <c r="H86" s="94" t="s">
        <v>1746</v>
      </c>
      <c r="I86" s="94" t="s">
        <v>1436</v>
      </c>
    </row>
    <row r="87" spans="1:9" s="66" customFormat="1" ht="45.75" customHeight="1">
      <c r="A87" s="605">
        <v>75</v>
      </c>
      <c r="B87" s="607" t="s">
        <v>1747</v>
      </c>
      <c r="C87" s="609">
        <v>2</v>
      </c>
      <c r="D87" s="63" t="s">
        <v>1748</v>
      </c>
      <c r="E87" s="435">
        <v>82</v>
      </c>
      <c r="F87" s="436" t="s">
        <v>1533</v>
      </c>
      <c r="G87" s="96" t="s">
        <v>1749</v>
      </c>
      <c r="H87" s="94" t="s">
        <v>1750</v>
      </c>
      <c r="I87" s="94" t="s">
        <v>1436</v>
      </c>
    </row>
    <row r="88" spans="1:9" s="66" customFormat="1" ht="42">
      <c r="A88" s="606"/>
      <c r="B88" s="608"/>
      <c r="C88" s="609"/>
      <c r="D88" s="63" t="s">
        <v>1751</v>
      </c>
      <c r="E88" s="435">
        <v>83</v>
      </c>
      <c r="F88" s="436" t="s">
        <v>1752</v>
      </c>
      <c r="G88" s="436" t="s">
        <v>1753</v>
      </c>
      <c r="H88" s="94" t="s">
        <v>1754</v>
      </c>
      <c r="I88" s="95">
        <v>22719</v>
      </c>
    </row>
    <row r="89" spans="1:9" s="66" customFormat="1" ht="47.25" customHeight="1">
      <c r="A89" s="94">
        <v>76</v>
      </c>
      <c r="B89" s="63" t="s">
        <v>1755</v>
      </c>
      <c r="C89" s="94">
        <v>1</v>
      </c>
      <c r="D89" s="63" t="s">
        <v>1756</v>
      </c>
      <c r="E89" s="435">
        <v>84</v>
      </c>
      <c r="F89" s="436" t="s">
        <v>1469</v>
      </c>
      <c r="G89" s="436" t="s">
        <v>1757</v>
      </c>
      <c r="H89" s="94" t="s">
        <v>1758</v>
      </c>
      <c r="I89" s="95">
        <v>22969</v>
      </c>
    </row>
    <row r="90" spans="1:9" s="66" customFormat="1" ht="42">
      <c r="A90" s="94">
        <v>77</v>
      </c>
      <c r="B90" s="63" t="s">
        <v>1759</v>
      </c>
      <c r="C90" s="94">
        <v>1</v>
      </c>
      <c r="D90" s="63" t="s">
        <v>1760</v>
      </c>
      <c r="E90" s="435">
        <v>85</v>
      </c>
      <c r="F90" s="97" t="s">
        <v>1761</v>
      </c>
      <c r="G90" s="436" t="s">
        <v>1762</v>
      </c>
      <c r="H90" s="94" t="s">
        <v>1763</v>
      </c>
      <c r="I90" s="94" t="s">
        <v>1436</v>
      </c>
    </row>
    <row r="91" spans="1:9">
      <c r="B91" s="224" t="s">
        <v>86</v>
      </c>
      <c r="C91" s="225">
        <f>SUM(C6:C90)</f>
        <v>79</v>
      </c>
    </row>
    <row r="93" spans="1:9">
      <c r="B93" s="92" t="s">
        <v>1764</v>
      </c>
    </row>
    <row r="94" spans="1:9">
      <c r="B94" s="92" t="s">
        <v>1765</v>
      </c>
    </row>
    <row r="95" spans="1:9">
      <c r="B95" s="92" t="s">
        <v>1766</v>
      </c>
    </row>
    <row r="96" spans="1:9" ht="21" customHeight="1">
      <c r="B96" s="583" t="s">
        <v>3014</v>
      </c>
      <c r="C96" s="583"/>
      <c r="D96" s="583"/>
    </row>
    <row r="97" spans="2:4" ht="21" customHeight="1">
      <c r="B97" s="219" t="s">
        <v>3017</v>
      </c>
      <c r="C97" s="220"/>
      <c r="D97" s="220"/>
    </row>
    <row r="98" spans="2:4" ht="21" customHeight="1">
      <c r="B98" s="219" t="s">
        <v>3016</v>
      </c>
      <c r="C98" s="220"/>
      <c r="D98" s="220"/>
    </row>
    <row r="99" spans="2:4">
      <c r="B99" s="219" t="s">
        <v>3015</v>
      </c>
    </row>
    <row r="100" spans="2:4">
      <c r="B100" s="1"/>
    </row>
  </sheetData>
  <mergeCells count="28">
    <mergeCell ref="B96:D96"/>
    <mergeCell ref="A20:A21"/>
    <mergeCell ref="B20:B21"/>
    <mergeCell ref="C20:C21"/>
    <mergeCell ref="D20:D21"/>
    <mergeCell ref="D50:D51"/>
    <mergeCell ref="A81:A82"/>
    <mergeCell ref="B81:B82"/>
    <mergeCell ref="C81:C82"/>
    <mergeCell ref="A24:A25"/>
    <mergeCell ref="B24:B25"/>
    <mergeCell ref="C24:C25"/>
    <mergeCell ref="D24:D25"/>
    <mergeCell ref="A26:A28"/>
    <mergeCell ref="B26:B28"/>
    <mergeCell ref="C26:C28"/>
    <mergeCell ref="A3:I3"/>
    <mergeCell ref="A13:A14"/>
    <mergeCell ref="B13:B14"/>
    <mergeCell ref="C13:C14"/>
    <mergeCell ref="D13:D14"/>
    <mergeCell ref="D26:D28"/>
    <mergeCell ref="A87:A88"/>
    <mergeCell ref="B87:B88"/>
    <mergeCell ref="C87:C88"/>
    <mergeCell ref="A50:A51"/>
    <mergeCell ref="B50:B51"/>
    <mergeCell ref="C50:C51"/>
  </mergeCells>
  <pageMargins left="0.39370078740157483" right="0.19685039370078741" top="0.69" bottom="0.39370078740157483" header="0.31496062992125984" footer="0.31496062992125984"/>
  <pageSetup paperSize="9" scale="7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557"/>
  <sheetViews>
    <sheetView zoomScale="110" zoomScaleNormal="110" workbookViewId="0">
      <selection activeCell="G8" sqref="G8"/>
    </sheetView>
  </sheetViews>
  <sheetFormatPr defaultColWidth="14.5" defaultRowHeight="21"/>
  <cols>
    <col min="1" max="1" width="9.625" style="228" customWidth="1"/>
    <col min="2" max="2" width="14.5" style="102"/>
    <col min="3" max="3" width="48.375" style="48" customWidth="1"/>
    <col min="4" max="4" width="14.5" style="154"/>
    <col min="5" max="5" width="15.5" style="154" customWidth="1"/>
    <col min="6" max="6" width="6.875" style="48" customWidth="1"/>
    <col min="7" max="16384" width="14.5" style="48"/>
  </cols>
  <sheetData>
    <row r="1" spans="1:6" s="161" customFormat="1">
      <c r="A1" s="226"/>
      <c r="B1" s="160"/>
      <c r="D1" s="159"/>
      <c r="E1" s="159"/>
      <c r="F1" s="162" t="s">
        <v>3283</v>
      </c>
    </row>
    <row r="2" spans="1:6" s="161" customFormat="1">
      <c r="A2" s="226"/>
      <c r="B2" s="160"/>
      <c r="D2" s="159"/>
      <c r="E2" s="159"/>
      <c r="F2" s="162" t="s">
        <v>2423</v>
      </c>
    </row>
    <row r="3" spans="1:6" s="161" customFormat="1">
      <c r="A3" s="603" t="s">
        <v>3295</v>
      </c>
      <c r="B3" s="603"/>
      <c r="C3" s="603"/>
      <c r="D3" s="603"/>
      <c r="E3" s="603"/>
      <c r="F3" s="603"/>
    </row>
    <row r="5" spans="1:6" s="155" customFormat="1" ht="44.25" customHeight="1">
      <c r="A5" s="227" t="s">
        <v>1767</v>
      </c>
      <c r="B5" s="164" t="s">
        <v>1399</v>
      </c>
      <c r="C5" s="164" t="s">
        <v>1768</v>
      </c>
      <c r="D5" s="164" t="s">
        <v>1769</v>
      </c>
      <c r="E5" s="164" t="s">
        <v>1770</v>
      </c>
      <c r="F5" s="163" t="s">
        <v>2499</v>
      </c>
    </row>
    <row r="6" spans="1:6" ht="21" customHeight="1">
      <c r="A6" s="135">
        <v>1</v>
      </c>
      <c r="B6" s="103" t="s">
        <v>1771</v>
      </c>
      <c r="C6" s="103" t="s">
        <v>1772</v>
      </c>
      <c r="D6" s="104" t="s">
        <v>1773</v>
      </c>
      <c r="E6" s="104" t="s">
        <v>2513</v>
      </c>
      <c r="F6" s="49">
        <v>1</v>
      </c>
    </row>
    <row r="7" spans="1:6" ht="21" customHeight="1">
      <c r="A7" s="135">
        <v>2</v>
      </c>
      <c r="B7" s="103" t="s">
        <v>1771</v>
      </c>
      <c r="C7" s="103" t="s">
        <v>1774</v>
      </c>
      <c r="D7" s="104" t="s">
        <v>1775</v>
      </c>
      <c r="E7" s="104" t="s">
        <v>2514</v>
      </c>
      <c r="F7" s="49">
        <v>2</v>
      </c>
    </row>
    <row r="8" spans="1:6" ht="21" customHeight="1">
      <c r="A8" s="135">
        <v>3</v>
      </c>
      <c r="B8" s="103" t="s">
        <v>1771</v>
      </c>
      <c r="C8" s="103" t="s">
        <v>1776</v>
      </c>
      <c r="D8" s="104" t="s">
        <v>1775</v>
      </c>
      <c r="E8" s="104" t="s">
        <v>2515</v>
      </c>
      <c r="F8" s="49">
        <v>3</v>
      </c>
    </row>
    <row r="9" spans="1:6" ht="21" customHeight="1">
      <c r="A9" s="135">
        <v>4</v>
      </c>
      <c r="B9" s="103" t="s">
        <v>1771</v>
      </c>
      <c r="C9" s="103" t="s">
        <v>1777</v>
      </c>
      <c r="D9" s="104" t="s">
        <v>1775</v>
      </c>
      <c r="E9" s="104" t="s">
        <v>2516</v>
      </c>
      <c r="F9" s="49">
        <v>4</v>
      </c>
    </row>
    <row r="10" spans="1:6" ht="21" customHeight="1">
      <c r="A10" s="135">
        <v>5</v>
      </c>
      <c r="B10" s="103" t="s">
        <v>1771</v>
      </c>
      <c r="C10" s="103" t="s">
        <v>1778</v>
      </c>
      <c r="D10" s="104" t="s">
        <v>1775</v>
      </c>
      <c r="E10" s="104" t="s">
        <v>2517</v>
      </c>
      <c r="F10" s="49">
        <v>5</v>
      </c>
    </row>
    <row r="11" spans="1:6" ht="21" customHeight="1">
      <c r="A11" s="135">
        <v>6</v>
      </c>
      <c r="B11" s="103" t="s">
        <v>1779</v>
      </c>
      <c r="C11" s="103" t="s">
        <v>1780</v>
      </c>
      <c r="D11" s="104" t="s">
        <v>1773</v>
      </c>
      <c r="E11" s="104" t="s">
        <v>2518</v>
      </c>
      <c r="F11" s="49">
        <v>1</v>
      </c>
    </row>
    <row r="12" spans="1:6" ht="21" customHeight="1">
      <c r="A12" s="135">
        <v>7</v>
      </c>
      <c r="B12" s="103" t="s">
        <v>1779</v>
      </c>
      <c r="C12" s="103" t="s">
        <v>1781</v>
      </c>
      <c r="D12" s="104" t="s">
        <v>1773</v>
      </c>
      <c r="E12" s="104" t="s">
        <v>2519</v>
      </c>
      <c r="F12" s="49">
        <v>2</v>
      </c>
    </row>
    <row r="13" spans="1:6" ht="21" customHeight="1">
      <c r="A13" s="135">
        <v>8</v>
      </c>
      <c r="B13" s="103" t="s">
        <v>1779</v>
      </c>
      <c r="C13" s="103" t="s">
        <v>1782</v>
      </c>
      <c r="D13" s="104" t="s">
        <v>1773</v>
      </c>
      <c r="E13" s="104" t="s">
        <v>1783</v>
      </c>
      <c r="F13" s="49">
        <v>3</v>
      </c>
    </row>
    <row r="14" spans="1:6" ht="21" customHeight="1">
      <c r="A14" s="135">
        <v>9</v>
      </c>
      <c r="B14" s="103" t="s">
        <v>1779</v>
      </c>
      <c r="C14" s="103" t="s">
        <v>1784</v>
      </c>
      <c r="D14" s="104" t="s">
        <v>1773</v>
      </c>
      <c r="E14" s="104" t="s">
        <v>2520</v>
      </c>
      <c r="F14" s="49">
        <v>4</v>
      </c>
    </row>
    <row r="15" spans="1:6" ht="21" customHeight="1">
      <c r="A15" s="135">
        <v>10</v>
      </c>
      <c r="B15" s="103" t="s">
        <v>1779</v>
      </c>
      <c r="C15" s="103" t="s">
        <v>1785</v>
      </c>
      <c r="D15" s="104" t="s">
        <v>1773</v>
      </c>
      <c r="E15" s="104" t="s">
        <v>2521</v>
      </c>
      <c r="F15" s="49">
        <v>5</v>
      </c>
    </row>
    <row r="16" spans="1:6" ht="21" customHeight="1">
      <c r="A16" s="135">
        <v>11</v>
      </c>
      <c r="B16" s="103" t="s">
        <v>1779</v>
      </c>
      <c r="C16" s="103" t="s">
        <v>1786</v>
      </c>
      <c r="D16" s="104" t="s">
        <v>1773</v>
      </c>
      <c r="E16" s="104" t="s">
        <v>2533</v>
      </c>
      <c r="F16" s="49">
        <v>6</v>
      </c>
    </row>
    <row r="17" spans="1:6" s="129" customFormat="1" ht="42.95" customHeight="1">
      <c r="A17" s="135">
        <v>12</v>
      </c>
      <c r="B17" s="157" t="s">
        <v>1779</v>
      </c>
      <c r="C17" s="157" t="s">
        <v>2500</v>
      </c>
      <c r="D17" s="158" t="s">
        <v>1773</v>
      </c>
      <c r="E17" s="158" t="s">
        <v>2522</v>
      </c>
      <c r="F17" s="130">
        <v>7</v>
      </c>
    </row>
    <row r="18" spans="1:6" s="129" customFormat="1" ht="21" customHeight="1">
      <c r="A18" s="135">
        <v>13</v>
      </c>
      <c r="B18" s="157" t="s">
        <v>1779</v>
      </c>
      <c r="C18" s="157" t="s">
        <v>1787</v>
      </c>
      <c r="D18" s="158" t="s">
        <v>1773</v>
      </c>
      <c r="E18" s="158" t="s">
        <v>2523</v>
      </c>
      <c r="F18" s="130">
        <v>8</v>
      </c>
    </row>
    <row r="19" spans="1:6" s="129" customFormat="1" ht="42.95" customHeight="1">
      <c r="A19" s="135">
        <v>14</v>
      </c>
      <c r="B19" s="157" t="s">
        <v>1779</v>
      </c>
      <c r="C19" s="157" t="s">
        <v>1788</v>
      </c>
      <c r="D19" s="158" t="s">
        <v>1773</v>
      </c>
      <c r="E19" s="158" t="s">
        <v>2524</v>
      </c>
      <c r="F19" s="130">
        <v>9</v>
      </c>
    </row>
    <row r="20" spans="1:6" ht="21" customHeight="1">
      <c r="A20" s="135">
        <v>15</v>
      </c>
      <c r="B20" s="103" t="s">
        <v>1779</v>
      </c>
      <c r="C20" s="103" t="s">
        <v>1789</v>
      </c>
      <c r="D20" s="104" t="s">
        <v>1773</v>
      </c>
      <c r="E20" s="104" t="s">
        <v>2525</v>
      </c>
      <c r="F20" s="49">
        <v>10</v>
      </c>
    </row>
    <row r="21" spans="1:6" ht="21" customHeight="1">
      <c r="A21" s="135">
        <v>16</v>
      </c>
      <c r="B21" s="103" t="s">
        <v>1779</v>
      </c>
      <c r="C21" s="103" t="s">
        <v>1790</v>
      </c>
      <c r="D21" s="104" t="s">
        <v>1773</v>
      </c>
      <c r="E21" s="104" t="s">
        <v>2534</v>
      </c>
      <c r="F21" s="49">
        <v>11</v>
      </c>
    </row>
    <row r="22" spans="1:6" s="129" customFormat="1" ht="42.95" customHeight="1">
      <c r="A22" s="135">
        <v>17</v>
      </c>
      <c r="B22" s="157" t="s">
        <v>1779</v>
      </c>
      <c r="C22" s="157" t="s">
        <v>2502</v>
      </c>
      <c r="D22" s="158" t="s">
        <v>1773</v>
      </c>
      <c r="E22" s="158" t="s">
        <v>2526</v>
      </c>
      <c r="F22" s="130">
        <v>12</v>
      </c>
    </row>
    <row r="23" spans="1:6" ht="21" customHeight="1">
      <c r="A23" s="135">
        <v>18</v>
      </c>
      <c r="B23" s="103" t="s">
        <v>1779</v>
      </c>
      <c r="C23" s="103" t="s">
        <v>1791</v>
      </c>
      <c r="D23" s="104" t="s">
        <v>1773</v>
      </c>
      <c r="E23" s="104" t="s">
        <v>2527</v>
      </c>
      <c r="F23" s="49">
        <v>13</v>
      </c>
    </row>
    <row r="24" spans="1:6" ht="21" customHeight="1">
      <c r="A24" s="135">
        <v>19</v>
      </c>
      <c r="B24" s="103" t="s">
        <v>1779</v>
      </c>
      <c r="C24" s="103" t="s">
        <v>1792</v>
      </c>
      <c r="D24" s="104" t="s">
        <v>1773</v>
      </c>
      <c r="E24" s="104" t="s">
        <v>1793</v>
      </c>
      <c r="F24" s="49">
        <v>14</v>
      </c>
    </row>
    <row r="25" spans="1:6" ht="21" customHeight="1">
      <c r="A25" s="135">
        <v>20</v>
      </c>
      <c r="B25" s="103" t="s">
        <v>1779</v>
      </c>
      <c r="C25" s="103" t="s">
        <v>1794</v>
      </c>
      <c r="D25" s="104" t="s">
        <v>1773</v>
      </c>
      <c r="E25" s="104" t="s">
        <v>2532</v>
      </c>
      <c r="F25" s="49">
        <v>15</v>
      </c>
    </row>
    <row r="26" spans="1:6" s="129" customFormat="1" ht="21" customHeight="1">
      <c r="A26" s="135">
        <v>21</v>
      </c>
      <c r="B26" s="157" t="s">
        <v>1779</v>
      </c>
      <c r="C26" s="157" t="s">
        <v>1795</v>
      </c>
      <c r="D26" s="158" t="s">
        <v>1773</v>
      </c>
      <c r="E26" s="158" t="s">
        <v>1796</v>
      </c>
      <c r="F26" s="130">
        <v>16</v>
      </c>
    </row>
    <row r="27" spans="1:6" s="129" customFormat="1" ht="42.95" customHeight="1">
      <c r="A27" s="135">
        <v>22</v>
      </c>
      <c r="B27" s="157" t="s">
        <v>1779</v>
      </c>
      <c r="C27" s="157" t="s">
        <v>2501</v>
      </c>
      <c r="D27" s="158" t="s">
        <v>1773</v>
      </c>
      <c r="E27" s="158" t="s">
        <v>2530</v>
      </c>
      <c r="F27" s="130">
        <v>17</v>
      </c>
    </row>
    <row r="28" spans="1:6" s="129" customFormat="1" ht="21" customHeight="1">
      <c r="A28" s="135">
        <v>23</v>
      </c>
      <c r="B28" s="157" t="s">
        <v>1779</v>
      </c>
      <c r="C28" s="157" t="s">
        <v>1797</v>
      </c>
      <c r="D28" s="158" t="s">
        <v>1773</v>
      </c>
      <c r="E28" s="158" t="s">
        <v>2531</v>
      </c>
      <c r="F28" s="130">
        <v>18</v>
      </c>
    </row>
    <row r="29" spans="1:6" ht="21" customHeight="1">
      <c r="A29" s="135">
        <v>24</v>
      </c>
      <c r="B29" s="103" t="s">
        <v>1779</v>
      </c>
      <c r="C29" s="103" t="s">
        <v>1798</v>
      </c>
      <c r="D29" s="104" t="s">
        <v>1773</v>
      </c>
      <c r="E29" s="104" t="s">
        <v>2528</v>
      </c>
      <c r="F29" s="49">
        <v>19</v>
      </c>
    </row>
    <row r="30" spans="1:6" ht="21" customHeight="1">
      <c r="A30" s="135">
        <v>25</v>
      </c>
      <c r="B30" s="103" t="s">
        <v>1779</v>
      </c>
      <c r="C30" s="103" t="s">
        <v>1799</v>
      </c>
      <c r="D30" s="104" t="s">
        <v>1773</v>
      </c>
      <c r="E30" s="104" t="s">
        <v>2529</v>
      </c>
      <c r="F30" s="49">
        <v>20</v>
      </c>
    </row>
    <row r="31" spans="1:6" ht="21" customHeight="1">
      <c r="A31" s="135">
        <v>26</v>
      </c>
      <c r="B31" s="103" t="s">
        <v>1779</v>
      </c>
      <c r="C31" s="103" t="s">
        <v>1800</v>
      </c>
      <c r="D31" s="104" t="s">
        <v>1773</v>
      </c>
      <c r="E31" s="104" t="s">
        <v>2535</v>
      </c>
      <c r="F31" s="49">
        <v>21</v>
      </c>
    </row>
    <row r="32" spans="1:6" ht="21" customHeight="1">
      <c r="A32" s="135">
        <v>27</v>
      </c>
      <c r="B32" s="103" t="s">
        <v>1779</v>
      </c>
      <c r="C32" s="103" t="s">
        <v>1801</v>
      </c>
      <c r="D32" s="104" t="s">
        <v>1773</v>
      </c>
      <c r="E32" s="104" t="s">
        <v>1802</v>
      </c>
      <c r="F32" s="49">
        <v>22</v>
      </c>
    </row>
    <row r="33" spans="1:6" ht="21" customHeight="1">
      <c r="A33" s="135">
        <v>28</v>
      </c>
      <c r="B33" s="103" t="s">
        <v>1779</v>
      </c>
      <c r="C33" s="103" t="s">
        <v>1803</v>
      </c>
      <c r="D33" s="104" t="s">
        <v>1773</v>
      </c>
      <c r="E33" s="104" t="s">
        <v>2520</v>
      </c>
      <c r="F33" s="49">
        <v>23</v>
      </c>
    </row>
    <row r="34" spans="1:6" ht="21" customHeight="1">
      <c r="A34" s="135">
        <v>29</v>
      </c>
      <c r="B34" s="103" t="s">
        <v>1779</v>
      </c>
      <c r="C34" s="103" t="s">
        <v>1804</v>
      </c>
      <c r="D34" s="104" t="s">
        <v>1775</v>
      </c>
      <c r="E34" s="104" t="s">
        <v>1805</v>
      </c>
      <c r="F34" s="49">
        <v>24</v>
      </c>
    </row>
    <row r="35" spans="1:6" ht="21" customHeight="1">
      <c r="A35" s="135">
        <v>30</v>
      </c>
      <c r="B35" s="103" t="s">
        <v>1779</v>
      </c>
      <c r="C35" s="103" t="s">
        <v>1806</v>
      </c>
      <c r="D35" s="104" t="s">
        <v>1775</v>
      </c>
      <c r="E35" s="104" t="s">
        <v>2536</v>
      </c>
      <c r="F35" s="49">
        <v>25</v>
      </c>
    </row>
    <row r="36" spans="1:6" ht="21" customHeight="1">
      <c r="A36" s="135">
        <v>31</v>
      </c>
      <c r="B36" s="103" t="s">
        <v>1779</v>
      </c>
      <c r="C36" s="103" t="s">
        <v>1807</v>
      </c>
      <c r="D36" s="104" t="s">
        <v>1775</v>
      </c>
      <c r="E36" s="104" t="s">
        <v>2538</v>
      </c>
      <c r="F36" s="49">
        <v>26</v>
      </c>
    </row>
    <row r="37" spans="1:6" ht="21" customHeight="1">
      <c r="A37" s="135">
        <v>32</v>
      </c>
      <c r="B37" s="103" t="s">
        <v>1779</v>
      </c>
      <c r="C37" s="103" t="s">
        <v>1808</v>
      </c>
      <c r="D37" s="104" t="s">
        <v>1775</v>
      </c>
      <c r="E37" s="104" t="s">
        <v>2537</v>
      </c>
      <c r="F37" s="49">
        <v>27</v>
      </c>
    </row>
    <row r="38" spans="1:6" ht="21" customHeight="1">
      <c r="A38" s="135">
        <v>33</v>
      </c>
      <c r="B38" s="103" t="s">
        <v>1779</v>
      </c>
      <c r="C38" s="103" t="s">
        <v>1809</v>
      </c>
      <c r="D38" s="104" t="s">
        <v>1775</v>
      </c>
      <c r="E38" s="104" t="s">
        <v>2540</v>
      </c>
      <c r="F38" s="49">
        <v>28</v>
      </c>
    </row>
    <row r="39" spans="1:6" s="129" customFormat="1" ht="42.95" customHeight="1">
      <c r="A39" s="135">
        <v>34</v>
      </c>
      <c r="B39" s="157" t="s">
        <v>1779</v>
      </c>
      <c r="C39" s="157" t="s">
        <v>1810</v>
      </c>
      <c r="D39" s="158" t="s">
        <v>1775</v>
      </c>
      <c r="E39" s="158" t="s">
        <v>2539</v>
      </c>
      <c r="F39" s="130">
        <v>29</v>
      </c>
    </row>
    <row r="40" spans="1:6" ht="21" customHeight="1">
      <c r="A40" s="135">
        <v>35</v>
      </c>
      <c r="B40" s="103" t="s">
        <v>1779</v>
      </c>
      <c r="C40" s="103" t="s">
        <v>1811</v>
      </c>
      <c r="D40" s="104" t="s">
        <v>1775</v>
      </c>
      <c r="E40" s="104" t="s">
        <v>1812</v>
      </c>
      <c r="F40" s="49">
        <v>30</v>
      </c>
    </row>
    <row r="41" spans="1:6" ht="21" customHeight="1">
      <c r="A41" s="135">
        <v>36</v>
      </c>
      <c r="B41" s="103" t="s">
        <v>1779</v>
      </c>
      <c r="C41" s="103" t="s">
        <v>2503</v>
      </c>
      <c r="D41" s="104" t="s">
        <v>1775</v>
      </c>
      <c r="E41" s="104" t="s">
        <v>1813</v>
      </c>
      <c r="F41" s="49">
        <v>31</v>
      </c>
    </row>
    <row r="42" spans="1:6" ht="21" customHeight="1">
      <c r="A42" s="135">
        <v>37</v>
      </c>
      <c r="B42" s="103" t="s">
        <v>1779</v>
      </c>
      <c r="C42" s="103" t="s">
        <v>1814</v>
      </c>
      <c r="D42" s="104" t="s">
        <v>1775</v>
      </c>
      <c r="E42" s="104" t="s">
        <v>2541</v>
      </c>
      <c r="F42" s="49">
        <v>32</v>
      </c>
    </row>
    <row r="43" spans="1:6" ht="21" customHeight="1">
      <c r="A43" s="135">
        <v>38</v>
      </c>
      <c r="B43" s="103" t="s">
        <v>1779</v>
      </c>
      <c r="C43" s="103" t="s">
        <v>1815</v>
      </c>
      <c r="D43" s="104" t="s">
        <v>1775</v>
      </c>
      <c r="E43" s="104" t="s">
        <v>2542</v>
      </c>
      <c r="F43" s="49">
        <v>33</v>
      </c>
    </row>
    <row r="44" spans="1:6" ht="21" customHeight="1">
      <c r="A44" s="135">
        <v>39</v>
      </c>
      <c r="B44" s="103" t="s">
        <v>1779</v>
      </c>
      <c r="C44" s="103" t="s">
        <v>1816</v>
      </c>
      <c r="D44" s="104" t="s">
        <v>1775</v>
      </c>
      <c r="E44" s="104" t="s">
        <v>2551</v>
      </c>
      <c r="F44" s="49">
        <v>34</v>
      </c>
    </row>
    <row r="45" spans="1:6" s="129" customFormat="1" ht="42.95" customHeight="1">
      <c r="A45" s="135">
        <v>40</v>
      </c>
      <c r="B45" s="157" t="s">
        <v>1779</v>
      </c>
      <c r="C45" s="157" t="s">
        <v>2504</v>
      </c>
      <c r="D45" s="158" t="s">
        <v>1775</v>
      </c>
      <c r="E45" s="158" t="s">
        <v>2543</v>
      </c>
      <c r="F45" s="130">
        <v>35</v>
      </c>
    </row>
    <row r="46" spans="1:6" ht="21" customHeight="1">
      <c r="A46" s="135">
        <v>41</v>
      </c>
      <c r="B46" s="103" t="s">
        <v>1779</v>
      </c>
      <c r="C46" s="103" t="s">
        <v>1817</v>
      </c>
      <c r="D46" s="104" t="s">
        <v>1775</v>
      </c>
      <c r="E46" s="104" t="s">
        <v>2544</v>
      </c>
      <c r="F46" s="49">
        <v>36</v>
      </c>
    </row>
    <row r="47" spans="1:6" ht="21" customHeight="1">
      <c r="A47" s="135">
        <v>42</v>
      </c>
      <c r="B47" s="103" t="s">
        <v>1779</v>
      </c>
      <c r="C47" s="103" t="s">
        <v>1818</v>
      </c>
      <c r="D47" s="104" t="s">
        <v>1775</v>
      </c>
      <c r="E47" s="104" t="s">
        <v>1819</v>
      </c>
      <c r="F47" s="49">
        <v>37</v>
      </c>
    </row>
    <row r="48" spans="1:6" ht="21" customHeight="1">
      <c r="A48" s="135">
        <v>43</v>
      </c>
      <c r="B48" s="103" t="s">
        <v>1779</v>
      </c>
      <c r="C48" s="103" t="s">
        <v>1820</v>
      </c>
      <c r="D48" s="104" t="s">
        <v>1775</v>
      </c>
      <c r="E48" s="104" t="s">
        <v>2545</v>
      </c>
      <c r="F48" s="49">
        <v>38</v>
      </c>
    </row>
    <row r="49" spans="1:6" ht="21" customHeight="1">
      <c r="A49" s="135">
        <v>44</v>
      </c>
      <c r="B49" s="103" t="s">
        <v>1779</v>
      </c>
      <c r="C49" s="103" t="s">
        <v>1821</v>
      </c>
      <c r="D49" s="104" t="s">
        <v>1775</v>
      </c>
      <c r="E49" s="104" t="s">
        <v>2550</v>
      </c>
      <c r="F49" s="49">
        <v>39</v>
      </c>
    </row>
    <row r="50" spans="1:6" ht="21" customHeight="1">
      <c r="A50" s="135">
        <v>45</v>
      </c>
      <c r="B50" s="103" t="s">
        <v>1779</v>
      </c>
      <c r="C50" s="103" t="s">
        <v>1822</v>
      </c>
      <c r="D50" s="104" t="s">
        <v>1775</v>
      </c>
      <c r="E50" s="104" t="s">
        <v>1823</v>
      </c>
      <c r="F50" s="49">
        <v>40</v>
      </c>
    </row>
    <row r="51" spans="1:6" ht="21" customHeight="1">
      <c r="A51" s="135">
        <v>46</v>
      </c>
      <c r="B51" s="103" t="s">
        <v>1779</v>
      </c>
      <c r="C51" s="103" t="s">
        <v>1824</v>
      </c>
      <c r="D51" s="104" t="s">
        <v>1775</v>
      </c>
      <c r="E51" s="104" t="s">
        <v>2546</v>
      </c>
      <c r="F51" s="49">
        <v>41</v>
      </c>
    </row>
    <row r="52" spans="1:6" ht="21" customHeight="1">
      <c r="A52" s="135">
        <v>47</v>
      </c>
      <c r="B52" s="103" t="s">
        <v>1779</v>
      </c>
      <c r="C52" s="103" t="s">
        <v>1825</v>
      </c>
      <c r="D52" s="104" t="s">
        <v>1775</v>
      </c>
      <c r="E52" s="104" t="s">
        <v>2548</v>
      </c>
      <c r="F52" s="49">
        <v>42</v>
      </c>
    </row>
    <row r="53" spans="1:6" ht="21" customHeight="1">
      <c r="A53" s="135">
        <v>48</v>
      </c>
      <c r="B53" s="103" t="s">
        <v>1779</v>
      </c>
      <c r="C53" s="103" t="s">
        <v>1826</v>
      </c>
      <c r="D53" s="104" t="s">
        <v>1775</v>
      </c>
      <c r="E53" s="104" t="s">
        <v>2547</v>
      </c>
      <c r="F53" s="49">
        <v>43</v>
      </c>
    </row>
    <row r="54" spans="1:6" s="129" customFormat="1" ht="21" customHeight="1">
      <c r="A54" s="135">
        <v>49</v>
      </c>
      <c r="B54" s="157" t="s">
        <v>1779</v>
      </c>
      <c r="C54" s="157" t="s">
        <v>1827</v>
      </c>
      <c r="D54" s="158" t="s">
        <v>1775</v>
      </c>
      <c r="E54" s="158" t="s">
        <v>2549</v>
      </c>
      <c r="F54" s="130">
        <v>44</v>
      </c>
    </row>
    <row r="55" spans="1:6" ht="21" customHeight="1">
      <c r="A55" s="135">
        <v>50</v>
      </c>
      <c r="B55" s="103" t="s">
        <v>1779</v>
      </c>
      <c r="C55" s="103" t="s">
        <v>1828</v>
      </c>
      <c r="D55" s="104" t="s">
        <v>1775</v>
      </c>
      <c r="E55" s="104" t="s">
        <v>2552</v>
      </c>
      <c r="F55" s="49">
        <v>45</v>
      </c>
    </row>
    <row r="56" spans="1:6" ht="21" customHeight="1">
      <c r="A56" s="135">
        <v>51</v>
      </c>
      <c r="B56" s="103" t="s">
        <v>1779</v>
      </c>
      <c r="C56" s="103" t="s">
        <v>1829</v>
      </c>
      <c r="D56" s="104" t="s">
        <v>1775</v>
      </c>
      <c r="E56" s="104" t="s">
        <v>1830</v>
      </c>
      <c r="F56" s="49">
        <v>46</v>
      </c>
    </row>
    <row r="57" spans="1:6" ht="21" customHeight="1">
      <c r="A57" s="135">
        <v>52</v>
      </c>
      <c r="B57" s="103" t="s">
        <v>1779</v>
      </c>
      <c r="C57" s="103" t="s">
        <v>1831</v>
      </c>
      <c r="D57" s="104" t="s">
        <v>1775</v>
      </c>
      <c r="E57" s="104" t="s">
        <v>2553</v>
      </c>
      <c r="F57" s="49">
        <v>47</v>
      </c>
    </row>
    <row r="58" spans="1:6" ht="21" customHeight="1">
      <c r="A58" s="135">
        <v>53</v>
      </c>
      <c r="B58" s="103" t="s">
        <v>1779</v>
      </c>
      <c r="C58" s="103" t="s">
        <v>1832</v>
      </c>
      <c r="D58" s="104" t="s">
        <v>1775</v>
      </c>
      <c r="E58" s="104" t="s">
        <v>1833</v>
      </c>
      <c r="F58" s="49">
        <v>48</v>
      </c>
    </row>
    <row r="59" spans="1:6" ht="21" customHeight="1">
      <c r="A59" s="135">
        <v>54</v>
      </c>
      <c r="B59" s="103" t="s">
        <v>1779</v>
      </c>
      <c r="C59" s="103" t="s">
        <v>1834</v>
      </c>
      <c r="D59" s="104" t="s">
        <v>1775</v>
      </c>
      <c r="E59" s="104" t="s">
        <v>2554</v>
      </c>
      <c r="F59" s="49">
        <v>49</v>
      </c>
    </row>
    <row r="60" spans="1:6" ht="21" customHeight="1">
      <c r="A60" s="135">
        <v>55</v>
      </c>
      <c r="B60" s="103" t="s">
        <v>1779</v>
      </c>
      <c r="C60" s="103" t="s">
        <v>1835</v>
      </c>
      <c r="D60" s="104" t="s">
        <v>1775</v>
      </c>
      <c r="E60" s="104" t="s">
        <v>2556</v>
      </c>
      <c r="F60" s="49">
        <v>50</v>
      </c>
    </row>
    <row r="61" spans="1:6" ht="21" customHeight="1">
      <c r="A61" s="135">
        <v>56</v>
      </c>
      <c r="B61" s="103" t="s">
        <v>1779</v>
      </c>
      <c r="C61" s="103" t="s">
        <v>1836</v>
      </c>
      <c r="D61" s="104" t="s">
        <v>1775</v>
      </c>
      <c r="E61" s="104" t="s">
        <v>2555</v>
      </c>
      <c r="F61" s="49">
        <v>51</v>
      </c>
    </row>
    <row r="62" spans="1:6" ht="21" customHeight="1">
      <c r="A62" s="135">
        <v>57</v>
      </c>
      <c r="B62" s="103" t="s">
        <v>1779</v>
      </c>
      <c r="C62" s="103" t="s">
        <v>1837</v>
      </c>
      <c r="D62" s="104" t="s">
        <v>1775</v>
      </c>
      <c r="E62" s="104" t="s">
        <v>2534</v>
      </c>
      <c r="F62" s="49">
        <v>52</v>
      </c>
    </row>
    <row r="63" spans="1:6" ht="21" customHeight="1">
      <c r="A63" s="135">
        <v>58</v>
      </c>
      <c r="B63" s="103" t="s">
        <v>1779</v>
      </c>
      <c r="C63" s="103" t="s">
        <v>1838</v>
      </c>
      <c r="D63" s="104" t="s">
        <v>1775</v>
      </c>
      <c r="E63" s="104" t="s">
        <v>2557</v>
      </c>
      <c r="F63" s="49">
        <v>53</v>
      </c>
    </row>
    <row r="64" spans="1:6" ht="21" customHeight="1">
      <c r="A64" s="135">
        <v>59</v>
      </c>
      <c r="B64" s="103" t="s">
        <v>1779</v>
      </c>
      <c r="C64" s="103" t="s">
        <v>1839</v>
      </c>
      <c r="D64" s="104" t="s">
        <v>1775</v>
      </c>
      <c r="E64" s="104" t="s">
        <v>1840</v>
      </c>
      <c r="F64" s="49">
        <v>54</v>
      </c>
    </row>
    <row r="65" spans="1:6" ht="21" customHeight="1">
      <c r="A65" s="135">
        <v>60</v>
      </c>
      <c r="B65" s="103" t="s">
        <v>1779</v>
      </c>
      <c r="C65" s="103" t="s">
        <v>1787</v>
      </c>
      <c r="D65" s="104" t="s">
        <v>1775</v>
      </c>
      <c r="E65" s="104" t="s">
        <v>2523</v>
      </c>
      <c r="F65" s="49">
        <v>55</v>
      </c>
    </row>
    <row r="66" spans="1:6" ht="21" customHeight="1">
      <c r="A66" s="135">
        <v>61</v>
      </c>
      <c r="B66" s="103" t="s">
        <v>1779</v>
      </c>
      <c r="C66" s="103" t="s">
        <v>1841</v>
      </c>
      <c r="D66" s="104" t="s">
        <v>1775</v>
      </c>
      <c r="E66" s="104" t="s">
        <v>1842</v>
      </c>
      <c r="F66" s="49">
        <v>56</v>
      </c>
    </row>
    <row r="67" spans="1:6" ht="21" customHeight="1">
      <c r="A67" s="135">
        <v>62</v>
      </c>
      <c r="B67" s="103" t="s">
        <v>1779</v>
      </c>
      <c r="C67" s="103" t="s">
        <v>1843</v>
      </c>
      <c r="D67" s="104" t="s">
        <v>1775</v>
      </c>
      <c r="E67" s="104" t="s">
        <v>2537</v>
      </c>
      <c r="F67" s="49">
        <v>57</v>
      </c>
    </row>
    <row r="68" spans="1:6" ht="21" customHeight="1">
      <c r="A68" s="135">
        <v>63</v>
      </c>
      <c r="B68" s="103" t="s">
        <v>1779</v>
      </c>
      <c r="C68" s="103" t="s">
        <v>1844</v>
      </c>
      <c r="D68" s="104" t="s">
        <v>1775</v>
      </c>
      <c r="E68" s="104" t="s">
        <v>1845</v>
      </c>
      <c r="F68" s="49">
        <v>58</v>
      </c>
    </row>
    <row r="69" spans="1:6" ht="21" customHeight="1">
      <c r="A69" s="135">
        <v>64</v>
      </c>
      <c r="B69" s="103" t="s">
        <v>1779</v>
      </c>
      <c r="C69" s="103" t="s">
        <v>1846</v>
      </c>
      <c r="D69" s="104" t="s">
        <v>1775</v>
      </c>
      <c r="E69" s="104" t="s">
        <v>2558</v>
      </c>
      <c r="F69" s="49">
        <v>59</v>
      </c>
    </row>
    <row r="70" spans="1:6" ht="21" customHeight="1">
      <c r="A70" s="135">
        <v>65</v>
      </c>
      <c r="B70" s="103" t="s">
        <v>1779</v>
      </c>
      <c r="C70" s="103" t="s">
        <v>1847</v>
      </c>
      <c r="D70" s="104" t="s">
        <v>1775</v>
      </c>
      <c r="E70" s="104" t="s">
        <v>1848</v>
      </c>
      <c r="F70" s="49">
        <v>60</v>
      </c>
    </row>
    <row r="71" spans="1:6" ht="21" customHeight="1">
      <c r="A71" s="135">
        <v>66</v>
      </c>
      <c r="B71" s="103" t="s">
        <v>1779</v>
      </c>
      <c r="C71" s="103" t="s">
        <v>1849</v>
      </c>
      <c r="D71" s="104" t="s">
        <v>1775</v>
      </c>
      <c r="E71" s="104" t="s">
        <v>2524</v>
      </c>
      <c r="F71" s="49">
        <v>61</v>
      </c>
    </row>
    <row r="72" spans="1:6" ht="21" customHeight="1">
      <c r="A72" s="135">
        <v>67</v>
      </c>
      <c r="B72" s="103" t="s">
        <v>1779</v>
      </c>
      <c r="C72" s="103" t="s">
        <v>1850</v>
      </c>
      <c r="D72" s="104" t="s">
        <v>1775</v>
      </c>
      <c r="E72" s="104" t="s">
        <v>1851</v>
      </c>
      <c r="F72" s="49">
        <v>62</v>
      </c>
    </row>
    <row r="73" spans="1:6" ht="21" customHeight="1">
      <c r="A73" s="135">
        <v>68</v>
      </c>
      <c r="B73" s="103" t="s">
        <v>1779</v>
      </c>
      <c r="C73" s="103" t="s">
        <v>1852</v>
      </c>
      <c r="D73" s="104" t="s">
        <v>1775</v>
      </c>
      <c r="E73" s="104" t="s">
        <v>2559</v>
      </c>
      <c r="F73" s="49">
        <v>63</v>
      </c>
    </row>
    <row r="74" spans="1:6" ht="21" customHeight="1">
      <c r="A74" s="135">
        <v>69</v>
      </c>
      <c r="B74" s="103" t="s">
        <v>1779</v>
      </c>
      <c r="C74" s="103" t="s">
        <v>1853</v>
      </c>
      <c r="D74" s="104" t="s">
        <v>1775</v>
      </c>
      <c r="E74" s="104" t="s">
        <v>1854</v>
      </c>
      <c r="F74" s="49">
        <v>64</v>
      </c>
    </row>
    <row r="75" spans="1:6" ht="21" customHeight="1">
      <c r="A75" s="135">
        <v>70</v>
      </c>
      <c r="B75" s="103" t="s">
        <v>1779</v>
      </c>
      <c r="C75" s="103" t="s">
        <v>1855</v>
      </c>
      <c r="D75" s="104" t="s">
        <v>1775</v>
      </c>
      <c r="E75" s="104" t="s">
        <v>2560</v>
      </c>
      <c r="F75" s="49">
        <v>65</v>
      </c>
    </row>
    <row r="76" spans="1:6" ht="21" customHeight="1">
      <c r="A76" s="135">
        <v>71</v>
      </c>
      <c r="B76" s="103" t="s">
        <v>1779</v>
      </c>
      <c r="C76" s="103" t="s">
        <v>1856</v>
      </c>
      <c r="D76" s="104" t="s">
        <v>1775</v>
      </c>
      <c r="E76" s="104" t="s">
        <v>2534</v>
      </c>
      <c r="F76" s="49">
        <v>66</v>
      </c>
    </row>
    <row r="77" spans="1:6" ht="21" customHeight="1">
      <c r="A77" s="135">
        <v>72</v>
      </c>
      <c r="B77" s="103" t="s">
        <v>1779</v>
      </c>
      <c r="C77" s="103" t="s">
        <v>1857</v>
      </c>
      <c r="D77" s="104" t="s">
        <v>1775</v>
      </c>
      <c r="E77" s="104" t="s">
        <v>2561</v>
      </c>
      <c r="F77" s="49">
        <v>67</v>
      </c>
    </row>
    <row r="78" spans="1:6" ht="21" customHeight="1">
      <c r="A78" s="135">
        <v>73</v>
      </c>
      <c r="B78" s="103" t="s">
        <v>1779</v>
      </c>
      <c r="C78" s="103" t="s">
        <v>1858</v>
      </c>
      <c r="D78" s="104" t="s">
        <v>1775</v>
      </c>
      <c r="E78" s="104" t="s">
        <v>1859</v>
      </c>
      <c r="F78" s="49">
        <v>68</v>
      </c>
    </row>
    <row r="79" spans="1:6" ht="21" customHeight="1">
      <c r="A79" s="135">
        <v>74</v>
      </c>
      <c r="B79" s="103" t="s">
        <v>1779</v>
      </c>
      <c r="C79" s="103" t="s">
        <v>1860</v>
      </c>
      <c r="D79" s="104" t="s">
        <v>1775</v>
      </c>
      <c r="E79" s="104" t="s">
        <v>2562</v>
      </c>
      <c r="F79" s="49">
        <v>69</v>
      </c>
    </row>
    <row r="80" spans="1:6" ht="21" customHeight="1">
      <c r="A80" s="135">
        <v>75</v>
      </c>
      <c r="B80" s="103" t="s">
        <v>1779</v>
      </c>
      <c r="C80" s="103" t="s">
        <v>1861</v>
      </c>
      <c r="D80" s="104" t="s">
        <v>1775</v>
      </c>
      <c r="E80" s="104" t="s">
        <v>2569</v>
      </c>
      <c r="F80" s="49">
        <v>70</v>
      </c>
    </row>
    <row r="81" spans="1:6" ht="21" customHeight="1">
      <c r="A81" s="135">
        <v>76</v>
      </c>
      <c r="B81" s="103" t="s">
        <v>1779</v>
      </c>
      <c r="C81" s="103" t="s">
        <v>1862</v>
      </c>
      <c r="D81" s="104" t="s">
        <v>1775</v>
      </c>
      <c r="E81" s="104" t="s">
        <v>2563</v>
      </c>
      <c r="F81" s="49">
        <v>71</v>
      </c>
    </row>
    <row r="82" spans="1:6" ht="21" customHeight="1">
      <c r="A82" s="135">
        <v>77</v>
      </c>
      <c r="B82" s="103" t="s">
        <v>1779</v>
      </c>
      <c r="C82" s="103" t="s">
        <v>1863</v>
      </c>
      <c r="D82" s="104" t="s">
        <v>1775</v>
      </c>
      <c r="E82" s="104" t="s">
        <v>2570</v>
      </c>
      <c r="F82" s="49">
        <v>72</v>
      </c>
    </row>
    <row r="83" spans="1:6" ht="21" customHeight="1">
      <c r="A83" s="135">
        <v>78</v>
      </c>
      <c r="B83" s="103" t="s">
        <v>1779</v>
      </c>
      <c r="C83" s="103" t="s">
        <v>1864</v>
      </c>
      <c r="D83" s="104" t="s">
        <v>1775</v>
      </c>
      <c r="E83" s="104" t="s">
        <v>2564</v>
      </c>
      <c r="F83" s="49">
        <v>73</v>
      </c>
    </row>
    <row r="84" spans="1:6" ht="21" customHeight="1">
      <c r="A84" s="135">
        <v>79</v>
      </c>
      <c r="B84" s="103" t="s">
        <v>1779</v>
      </c>
      <c r="C84" s="103" t="s">
        <v>1865</v>
      </c>
      <c r="D84" s="104" t="s">
        <v>1775</v>
      </c>
      <c r="E84" s="104" t="s">
        <v>2565</v>
      </c>
      <c r="F84" s="49">
        <v>74</v>
      </c>
    </row>
    <row r="85" spans="1:6" s="129" customFormat="1" ht="42.95" customHeight="1">
      <c r="A85" s="135">
        <v>80</v>
      </c>
      <c r="B85" s="157" t="s">
        <v>1779</v>
      </c>
      <c r="C85" s="157" t="s">
        <v>2505</v>
      </c>
      <c r="D85" s="158" t="s">
        <v>1775</v>
      </c>
      <c r="E85" s="158" t="s">
        <v>2571</v>
      </c>
      <c r="F85" s="130">
        <v>75</v>
      </c>
    </row>
    <row r="86" spans="1:6" ht="21" customHeight="1">
      <c r="A86" s="135">
        <v>81</v>
      </c>
      <c r="B86" s="103" t="s">
        <v>1779</v>
      </c>
      <c r="C86" s="103" t="s">
        <v>1867</v>
      </c>
      <c r="D86" s="104" t="s">
        <v>1775</v>
      </c>
      <c r="E86" s="104" t="s">
        <v>2566</v>
      </c>
      <c r="F86" s="49">
        <v>76</v>
      </c>
    </row>
    <row r="87" spans="1:6" ht="21" customHeight="1">
      <c r="A87" s="135">
        <v>82</v>
      </c>
      <c r="B87" s="103" t="s">
        <v>1779</v>
      </c>
      <c r="C87" s="103" t="s">
        <v>1868</v>
      </c>
      <c r="D87" s="104" t="s">
        <v>1775</v>
      </c>
      <c r="E87" s="104" t="s">
        <v>2568</v>
      </c>
      <c r="F87" s="49">
        <v>77</v>
      </c>
    </row>
    <row r="88" spans="1:6" ht="21" customHeight="1">
      <c r="A88" s="135">
        <v>83</v>
      </c>
      <c r="B88" s="103" t="s">
        <v>1779</v>
      </c>
      <c r="C88" s="103" t="s">
        <v>1869</v>
      </c>
      <c r="D88" s="104" t="s">
        <v>1775</v>
      </c>
      <c r="E88" s="104" t="s">
        <v>2567</v>
      </c>
      <c r="F88" s="49">
        <v>78</v>
      </c>
    </row>
    <row r="89" spans="1:6" ht="21" customHeight="1">
      <c r="A89" s="135">
        <v>84</v>
      </c>
      <c r="B89" s="103" t="s">
        <v>1870</v>
      </c>
      <c r="C89" s="103" t="s">
        <v>1871</v>
      </c>
      <c r="D89" s="104" t="s">
        <v>1773</v>
      </c>
      <c r="E89" s="104" t="s">
        <v>1872</v>
      </c>
      <c r="F89" s="49">
        <v>1</v>
      </c>
    </row>
    <row r="90" spans="1:6" ht="21" customHeight="1">
      <c r="A90" s="135">
        <v>85</v>
      </c>
      <c r="B90" s="103" t="s">
        <v>1870</v>
      </c>
      <c r="C90" s="103" t="s">
        <v>1873</v>
      </c>
      <c r="D90" s="104" t="s">
        <v>1773</v>
      </c>
      <c r="E90" s="104" t="s">
        <v>2572</v>
      </c>
      <c r="F90" s="49">
        <v>2</v>
      </c>
    </row>
    <row r="91" spans="1:6" ht="21" customHeight="1">
      <c r="A91" s="135">
        <v>86</v>
      </c>
      <c r="B91" s="103" t="s">
        <v>1870</v>
      </c>
      <c r="C91" s="103" t="s">
        <v>1874</v>
      </c>
      <c r="D91" s="104" t="s">
        <v>1773</v>
      </c>
      <c r="E91" s="104" t="s">
        <v>2574</v>
      </c>
      <c r="F91" s="49">
        <v>3</v>
      </c>
    </row>
    <row r="92" spans="1:6" ht="21" customHeight="1">
      <c r="A92" s="135">
        <v>87</v>
      </c>
      <c r="B92" s="103" t="s">
        <v>1870</v>
      </c>
      <c r="C92" s="103" t="s">
        <v>1871</v>
      </c>
      <c r="D92" s="104" t="s">
        <v>1775</v>
      </c>
      <c r="E92" s="104" t="s">
        <v>2573</v>
      </c>
      <c r="F92" s="49">
        <v>4</v>
      </c>
    </row>
    <row r="93" spans="1:6" ht="21" customHeight="1">
      <c r="A93" s="135">
        <v>88</v>
      </c>
      <c r="B93" s="103" t="s">
        <v>1875</v>
      </c>
      <c r="C93" s="103" t="s">
        <v>1876</v>
      </c>
      <c r="D93" s="104" t="s">
        <v>1773</v>
      </c>
      <c r="E93" s="104" t="s">
        <v>2575</v>
      </c>
      <c r="F93" s="49">
        <v>1</v>
      </c>
    </row>
    <row r="94" spans="1:6" ht="21" customHeight="1">
      <c r="A94" s="135">
        <v>89</v>
      </c>
      <c r="B94" s="103" t="s">
        <v>1875</v>
      </c>
      <c r="C94" s="103" t="s">
        <v>1877</v>
      </c>
      <c r="D94" s="104" t="s">
        <v>1773</v>
      </c>
      <c r="E94" s="104" t="s">
        <v>2577</v>
      </c>
      <c r="F94" s="49">
        <v>2</v>
      </c>
    </row>
    <row r="95" spans="1:6" ht="21" customHeight="1">
      <c r="A95" s="135">
        <v>90</v>
      </c>
      <c r="B95" s="103" t="s">
        <v>1875</v>
      </c>
      <c r="C95" s="103" t="s">
        <v>1878</v>
      </c>
      <c r="D95" s="104" t="s">
        <v>1773</v>
      </c>
      <c r="E95" s="104" t="s">
        <v>2576</v>
      </c>
      <c r="F95" s="49">
        <v>3</v>
      </c>
    </row>
    <row r="96" spans="1:6" ht="21" customHeight="1">
      <c r="A96" s="135">
        <v>91</v>
      </c>
      <c r="B96" s="103" t="s">
        <v>1879</v>
      </c>
      <c r="C96" s="103" t="s">
        <v>1880</v>
      </c>
      <c r="D96" s="104" t="s">
        <v>1773</v>
      </c>
      <c r="E96" s="104" t="s">
        <v>2578</v>
      </c>
      <c r="F96" s="49">
        <v>1</v>
      </c>
    </row>
    <row r="97" spans="1:6" ht="21" customHeight="1">
      <c r="A97" s="135">
        <v>92</v>
      </c>
      <c r="B97" s="103" t="s">
        <v>1879</v>
      </c>
      <c r="C97" s="103" t="s">
        <v>1881</v>
      </c>
      <c r="D97" s="104" t="s">
        <v>1773</v>
      </c>
      <c r="E97" s="104" t="s">
        <v>2579</v>
      </c>
      <c r="F97" s="49">
        <v>2</v>
      </c>
    </row>
    <row r="98" spans="1:6" ht="21" customHeight="1">
      <c r="A98" s="135">
        <v>93</v>
      </c>
      <c r="B98" s="103" t="s">
        <v>1879</v>
      </c>
      <c r="C98" s="103" t="s">
        <v>1882</v>
      </c>
      <c r="D98" s="104" t="s">
        <v>1775</v>
      </c>
      <c r="E98" s="104" t="s">
        <v>1883</v>
      </c>
      <c r="F98" s="49">
        <v>3</v>
      </c>
    </row>
    <row r="99" spans="1:6" ht="21" customHeight="1">
      <c r="A99" s="135">
        <v>94</v>
      </c>
      <c r="B99" s="103" t="s">
        <v>1879</v>
      </c>
      <c r="C99" s="103" t="s">
        <v>1884</v>
      </c>
      <c r="D99" s="104" t="s">
        <v>1775</v>
      </c>
      <c r="E99" s="104" t="s">
        <v>2580</v>
      </c>
      <c r="F99" s="49">
        <v>4</v>
      </c>
    </row>
    <row r="100" spans="1:6" s="129" customFormat="1" ht="42.95" customHeight="1">
      <c r="A100" s="135">
        <v>95</v>
      </c>
      <c r="B100" s="157" t="s">
        <v>1879</v>
      </c>
      <c r="C100" s="157" t="s">
        <v>1885</v>
      </c>
      <c r="D100" s="158" t="s">
        <v>1775</v>
      </c>
      <c r="E100" s="158" t="s">
        <v>2581</v>
      </c>
      <c r="F100" s="130">
        <v>5</v>
      </c>
    </row>
    <row r="101" spans="1:6" ht="21" customHeight="1">
      <c r="A101" s="135">
        <v>96</v>
      </c>
      <c r="B101" s="103" t="s">
        <v>1886</v>
      </c>
      <c r="C101" s="103" t="s">
        <v>1887</v>
      </c>
      <c r="D101" s="104" t="s">
        <v>1773</v>
      </c>
      <c r="E101" s="104" t="s">
        <v>1888</v>
      </c>
      <c r="F101" s="49">
        <v>1</v>
      </c>
    </row>
    <row r="102" spans="1:6" ht="21" customHeight="1">
      <c r="A102" s="135">
        <v>97</v>
      </c>
      <c r="B102" s="103" t="s">
        <v>1886</v>
      </c>
      <c r="C102" s="103" t="s">
        <v>1889</v>
      </c>
      <c r="D102" s="104" t="s">
        <v>1773</v>
      </c>
      <c r="E102" s="104" t="s">
        <v>2582</v>
      </c>
      <c r="F102" s="49">
        <v>2</v>
      </c>
    </row>
    <row r="103" spans="1:6" ht="21" customHeight="1">
      <c r="A103" s="135">
        <v>98</v>
      </c>
      <c r="B103" s="103" t="s">
        <v>1886</v>
      </c>
      <c r="C103" s="103" t="s">
        <v>1890</v>
      </c>
      <c r="D103" s="104" t="s">
        <v>1773</v>
      </c>
      <c r="E103" s="104" t="s">
        <v>2583</v>
      </c>
      <c r="F103" s="49">
        <v>3</v>
      </c>
    </row>
    <row r="104" spans="1:6" ht="21" customHeight="1">
      <c r="A104" s="135">
        <v>99</v>
      </c>
      <c r="B104" s="103" t="s">
        <v>1886</v>
      </c>
      <c r="C104" s="103" t="s">
        <v>1891</v>
      </c>
      <c r="D104" s="104" t="s">
        <v>1773</v>
      </c>
      <c r="E104" s="104" t="s">
        <v>1892</v>
      </c>
      <c r="F104" s="49">
        <v>4</v>
      </c>
    </row>
    <row r="105" spans="1:6" ht="21" customHeight="1">
      <c r="A105" s="135">
        <v>100</v>
      </c>
      <c r="B105" s="103" t="s">
        <v>1886</v>
      </c>
      <c r="C105" s="103" t="s">
        <v>1893</v>
      </c>
      <c r="D105" s="104" t="s">
        <v>1773</v>
      </c>
      <c r="E105" s="104" t="s">
        <v>2584</v>
      </c>
      <c r="F105" s="49">
        <v>5</v>
      </c>
    </row>
    <row r="106" spans="1:6" ht="21" customHeight="1">
      <c r="A106" s="135">
        <v>101</v>
      </c>
      <c r="B106" s="103" t="s">
        <v>1886</v>
      </c>
      <c r="C106" s="103" t="s">
        <v>1894</v>
      </c>
      <c r="D106" s="104" t="s">
        <v>1775</v>
      </c>
      <c r="E106" s="104" t="s">
        <v>2592</v>
      </c>
      <c r="F106" s="49">
        <v>6</v>
      </c>
    </row>
    <row r="107" spans="1:6" ht="21" customHeight="1">
      <c r="A107" s="135">
        <v>102</v>
      </c>
      <c r="B107" s="103" t="s">
        <v>1886</v>
      </c>
      <c r="C107" s="103" t="s">
        <v>1895</v>
      </c>
      <c r="D107" s="104" t="s">
        <v>1775</v>
      </c>
      <c r="E107" s="104" t="s">
        <v>2585</v>
      </c>
      <c r="F107" s="49">
        <v>7</v>
      </c>
    </row>
    <row r="108" spans="1:6" ht="21" customHeight="1">
      <c r="A108" s="135">
        <v>103</v>
      </c>
      <c r="B108" s="103" t="s">
        <v>1886</v>
      </c>
      <c r="C108" s="103" t="s">
        <v>1896</v>
      </c>
      <c r="D108" s="104" t="s">
        <v>1775</v>
      </c>
      <c r="E108" s="104" t="s">
        <v>1897</v>
      </c>
      <c r="F108" s="49">
        <v>8</v>
      </c>
    </row>
    <row r="109" spans="1:6" ht="21" customHeight="1">
      <c r="A109" s="135">
        <v>104</v>
      </c>
      <c r="B109" s="103" t="s">
        <v>1886</v>
      </c>
      <c r="C109" s="103" t="s">
        <v>1898</v>
      </c>
      <c r="D109" s="104" t="s">
        <v>1775</v>
      </c>
      <c r="E109" s="104" t="s">
        <v>2586</v>
      </c>
      <c r="F109" s="49">
        <v>9</v>
      </c>
    </row>
    <row r="110" spans="1:6" ht="21" customHeight="1">
      <c r="A110" s="135">
        <v>105</v>
      </c>
      <c r="B110" s="103" t="s">
        <v>1886</v>
      </c>
      <c r="C110" s="103" t="s">
        <v>1899</v>
      </c>
      <c r="D110" s="104" t="s">
        <v>1775</v>
      </c>
      <c r="E110" s="104" t="s">
        <v>2587</v>
      </c>
      <c r="F110" s="49">
        <v>10</v>
      </c>
    </row>
    <row r="111" spans="1:6" ht="21" customHeight="1">
      <c r="A111" s="135">
        <v>106</v>
      </c>
      <c r="B111" s="103" t="s">
        <v>1886</v>
      </c>
      <c r="C111" s="103" t="s">
        <v>1900</v>
      </c>
      <c r="D111" s="104" t="s">
        <v>1775</v>
      </c>
      <c r="E111" s="104" t="s">
        <v>2624</v>
      </c>
      <c r="F111" s="49">
        <v>11</v>
      </c>
    </row>
    <row r="112" spans="1:6" ht="21" customHeight="1">
      <c r="A112" s="135">
        <v>107</v>
      </c>
      <c r="B112" s="103" t="s">
        <v>1886</v>
      </c>
      <c r="C112" s="103" t="s">
        <v>1901</v>
      </c>
      <c r="D112" s="104" t="s">
        <v>1775</v>
      </c>
      <c r="E112" s="104" t="s">
        <v>2588</v>
      </c>
      <c r="F112" s="49">
        <v>12</v>
      </c>
    </row>
    <row r="113" spans="1:6" ht="21" customHeight="1">
      <c r="A113" s="135">
        <v>108</v>
      </c>
      <c r="B113" s="103" t="s">
        <v>1886</v>
      </c>
      <c r="C113" s="103" t="s">
        <v>1902</v>
      </c>
      <c r="D113" s="104" t="s">
        <v>1775</v>
      </c>
      <c r="E113" s="104" t="s">
        <v>2589</v>
      </c>
      <c r="F113" s="49">
        <v>13</v>
      </c>
    </row>
    <row r="114" spans="1:6" ht="21" customHeight="1">
      <c r="A114" s="135">
        <v>109</v>
      </c>
      <c r="B114" s="103" t="s">
        <v>1886</v>
      </c>
      <c r="C114" s="103" t="s">
        <v>1903</v>
      </c>
      <c r="D114" s="104" t="s">
        <v>1775</v>
      </c>
      <c r="E114" s="104" t="s">
        <v>2591</v>
      </c>
      <c r="F114" s="49">
        <v>14</v>
      </c>
    </row>
    <row r="115" spans="1:6" ht="21" customHeight="1">
      <c r="A115" s="135">
        <v>110</v>
      </c>
      <c r="B115" s="103" t="s">
        <v>1886</v>
      </c>
      <c r="C115" s="103" t="s">
        <v>1900</v>
      </c>
      <c r="D115" s="104" t="s">
        <v>1775</v>
      </c>
      <c r="E115" s="104" t="s">
        <v>2590</v>
      </c>
      <c r="F115" s="49">
        <v>15</v>
      </c>
    </row>
    <row r="116" spans="1:6" ht="21" customHeight="1">
      <c r="A116" s="135">
        <v>111</v>
      </c>
      <c r="B116" s="103" t="s">
        <v>1886</v>
      </c>
      <c r="C116" s="103" t="s">
        <v>1904</v>
      </c>
      <c r="D116" s="104" t="s">
        <v>1775</v>
      </c>
      <c r="E116" s="104" t="s">
        <v>2593</v>
      </c>
      <c r="F116" s="49">
        <v>16</v>
      </c>
    </row>
    <row r="117" spans="1:6" s="129" customFormat="1" ht="42.95" customHeight="1">
      <c r="A117" s="135">
        <v>112</v>
      </c>
      <c r="B117" s="157" t="s">
        <v>1905</v>
      </c>
      <c r="C117" s="157" t="s">
        <v>2506</v>
      </c>
      <c r="D117" s="158" t="s">
        <v>1773</v>
      </c>
      <c r="E117" s="158" t="s">
        <v>2594</v>
      </c>
      <c r="F117" s="130">
        <v>1</v>
      </c>
    </row>
    <row r="118" spans="1:6" ht="21" customHeight="1">
      <c r="A118" s="135">
        <v>113</v>
      </c>
      <c r="B118" s="103" t="s">
        <v>1905</v>
      </c>
      <c r="C118" s="103" t="s">
        <v>1906</v>
      </c>
      <c r="D118" s="104" t="s">
        <v>1773</v>
      </c>
      <c r="E118" s="104" t="s">
        <v>2595</v>
      </c>
      <c r="F118" s="49">
        <v>2</v>
      </c>
    </row>
    <row r="119" spans="1:6" ht="21" customHeight="1">
      <c r="A119" s="135">
        <v>114</v>
      </c>
      <c r="B119" s="103" t="s">
        <v>1905</v>
      </c>
      <c r="C119" s="103" t="s">
        <v>1907</v>
      </c>
      <c r="D119" s="104" t="s">
        <v>1773</v>
      </c>
      <c r="E119" s="104" t="s">
        <v>2596</v>
      </c>
      <c r="F119" s="49">
        <v>3</v>
      </c>
    </row>
    <row r="120" spans="1:6" ht="21" customHeight="1">
      <c r="A120" s="135">
        <v>115</v>
      </c>
      <c r="B120" s="103" t="s">
        <v>1908</v>
      </c>
      <c r="C120" s="103" t="s">
        <v>1909</v>
      </c>
      <c r="D120" s="104" t="s">
        <v>1773</v>
      </c>
      <c r="E120" s="104" t="s">
        <v>2597</v>
      </c>
      <c r="F120" s="49">
        <v>1</v>
      </c>
    </row>
    <row r="121" spans="1:6" ht="21" customHeight="1">
      <c r="A121" s="135">
        <v>116</v>
      </c>
      <c r="B121" s="103" t="s">
        <v>1908</v>
      </c>
      <c r="C121" s="103" t="s">
        <v>1910</v>
      </c>
      <c r="D121" s="104" t="s">
        <v>1773</v>
      </c>
      <c r="E121" s="104" t="s">
        <v>2602</v>
      </c>
      <c r="F121" s="49">
        <v>2</v>
      </c>
    </row>
    <row r="122" spans="1:6" ht="21" customHeight="1">
      <c r="A122" s="135">
        <v>117</v>
      </c>
      <c r="B122" s="103" t="s">
        <v>1908</v>
      </c>
      <c r="C122" s="103" t="s">
        <v>1911</v>
      </c>
      <c r="D122" s="104" t="s">
        <v>1775</v>
      </c>
      <c r="E122" s="104" t="s">
        <v>2603</v>
      </c>
      <c r="F122" s="49">
        <v>3</v>
      </c>
    </row>
    <row r="123" spans="1:6" ht="21" customHeight="1">
      <c r="A123" s="135">
        <v>118</v>
      </c>
      <c r="B123" s="103" t="s">
        <v>1908</v>
      </c>
      <c r="C123" s="103" t="s">
        <v>1912</v>
      </c>
      <c r="D123" s="104" t="s">
        <v>1775</v>
      </c>
      <c r="E123" s="104" t="s">
        <v>2604</v>
      </c>
      <c r="F123" s="49">
        <v>4</v>
      </c>
    </row>
    <row r="124" spans="1:6" ht="21" customHeight="1">
      <c r="A124" s="135">
        <v>119</v>
      </c>
      <c r="B124" s="103" t="s">
        <v>1908</v>
      </c>
      <c r="C124" s="103" t="s">
        <v>1913</v>
      </c>
      <c r="D124" s="104" t="s">
        <v>1775</v>
      </c>
      <c r="E124" s="104" t="s">
        <v>2605</v>
      </c>
      <c r="F124" s="49">
        <v>5</v>
      </c>
    </row>
    <row r="125" spans="1:6" ht="21" customHeight="1">
      <c r="A125" s="135">
        <v>120</v>
      </c>
      <c r="B125" s="103" t="s">
        <v>1914</v>
      </c>
      <c r="C125" s="103" t="s">
        <v>1915</v>
      </c>
      <c r="D125" s="104" t="s">
        <v>1773</v>
      </c>
      <c r="E125" s="104" t="s">
        <v>2598</v>
      </c>
      <c r="F125" s="49">
        <v>1</v>
      </c>
    </row>
    <row r="126" spans="1:6" ht="21" customHeight="1">
      <c r="A126" s="135">
        <v>121</v>
      </c>
      <c r="B126" s="103" t="s">
        <v>1914</v>
      </c>
      <c r="C126" s="103" t="s">
        <v>1916</v>
      </c>
      <c r="D126" s="104" t="s">
        <v>1773</v>
      </c>
      <c r="E126" s="104" t="s">
        <v>2599</v>
      </c>
      <c r="F126" s="49">
        <v>2</v>
      </c>
    </row>
    <row r="127" spans="1:6" ht="21" customHeight="1">
      <c r="A127" s="135">
        <v>122</v>
      </c>
      <c r="B127" s="103" t="s">
        <v>1914</v>
      </c>
      <c r="C127" s="103" t="s">
        <v>1917</v>
      </c>
      <c r="D127" s="104" t="s">
        <v>1773</v>
      </c>
      <c r="E127" s="104" t="s">
        <v>1918</v>
      </c>
      <c r="F127" s="49">
        <v>3</v>
      </c>
    </row>
    <row r="128" spans="1:6" ht="21" customHeight="1">
      <c r="A128" s="135">
        <v>123</v>
      </c>
      <c r="B128" s="103" t="s">
        <v>1914</v>
      </c>
      <c r="C128" s="103" t="s">
        <v>1919</v>
      </c>
      <c r="D128" s="104" t="s">
        <v>1773</v>
      </c>
      <c r="E128" s="104" t="s">
        <v>2600</v>
      </c>
      <c r="F128" s="49">
        <v>4</v>
      </c>
    </row>
    <row r="129" spans="1:6" ht="21" customHeight="1">
      <c r="A129" s="135">
        <v>124</v>
      </c>
      <c r="B129" s="103" t="s">
        <v>1914</v>
      </c>
      <c r="C129" s="103" t="s">
        <v>1920</v>
      </c>
      <c r="D129" s="104" t="s">
        <v>1773</v>
      </c>
      <c r="E129" s="104" t="s">
        <v>2606</v>
      </c>
      <c r="F129" s="49">
        <v>5</v>
      </c>
    </row>
    <row r="130" spans="1:6" s="129" customFormat="1" ht="42.95" customHeight="1">
      <c r="A130" s="135">
        <v>125</v>
      </c>
      <c r="B130" s="157" t="s">
        <v>1914</v>
      </c>
      <c r="C130" s="157" t="s">
        <v>2507</v>
      </c>
      <c r="D130" s="158" t="s">
        <v>1775</v>
      </c>
      <c r="E130" s="158" t="s">
        <v>2601</v>
      </c>
      <c r="F130" s="130">
        <v>6</v>
      </c>
    </row>
    <row r="131" spans="1:6" ht="21" customHeight="1">
      <c r="A131" s="135">
        <v>126</v>
      </c>
      <c r="B131" s="103" t="s">
        <v>1914</v>
      </c>
      <c r="C131" s="103" t="s">
        <v>1921</v>
      </c>
      <c r="D131" s="104" t="s">
        <v>1775</v>
      </c>
      <c r="E131" s="104" t="s">
        <v>2607</v>
      </c>
      <c r="F131" s="49">
        <v>7</v>
      </c>
    </row>
    <row r="132" spans="1:6" ht="21" customHeight="1">
      <c r="A132" s="135">
        <v>127</v>
      </c>
      <c r="B132" s="103" t="s">
        <v>1914</v>
      </c>
      <c r="C132" s="103" t="s">
        <v>1922</v>
      </c>
      <c r="D132" s="104" t="s">
        <v>1775</v>
      </c>
      <c r="E132" s="104" t="s">
        <v>1923</v>
      </c>
      <c r="F132" s="49">
        <v>8</v>
      </c>
    </row>
    <row r="133" spans="1:6" ht="21" customHeight="1">
      <c r="A133" s="135">
        <v>128</v>
      </c>
      <c r="B133" s="103" t="s">
        <v>1914</v>
      </c>
      <c r="C133" s="103" t="s">
        <v>1924</v>
      </c>
      <c r="D133" s="104" t="s">
        <v>1775</v>
      </c>
      <c r="E133" s="104" t="s">
        <v>2608</v>
      </c>
      <c r="F133" s="49">
        <v>9</v>
      </c>
    </row>
    <row r="134" spans="1:6" ht="21" customHeight="1">
      <c r="A134" s="135">
        <v>129</v>
      </c>
      <c r="B134" s="103" t="s">
        <v>1914</v>
      </c>
      <c r="C134" s="103" t="s">
        <v>1925</v>
      </c>
      <c r="D134" s="104" t="s">
        <v>1775</v>
      </c>
      <c r="E134" s="104" t="s">
        <v>2609</v>
      </c>
      <c r="F134" s="49">
        <v>10</v>
      </c>
    </row>
    <row r="135" spans="1:6" ht="21" customHeight="1">
      <c r="A135" s="135">
        <v>130</v>
      </c>
      <c r="B135" s="103" t="s">
        <v>1914</v>
      </c>
      <c r="C135" s="103" t="s">
        <v>1926</v>
      </c>
      <c r="D135" s="104" t="s">
        <v>1775</v>
      </c>
      <c r="E135" s="104" t="s">
        <v>2618</v>
      </c>
      <c r="F135" s="49">
        <v>11</v>
      </c>
    </row>
    <row r="136" spans="1:6" ht="21" customHeight="1">
      <c r="A136" s="135">
        <v>131</v>
      </c>
      <c r="B136" s="103" t="s">
        <v>1914</v>
      </c>
      <c r="C136" s="103" t="s">
        <v>1927</v>
      </c>
      <c r="D136" s="104" t="s">
        <v>1775</v>
      </c>
      <c r="E136" s="104" t="s">
        <v>2610</v>
      </c>
      <c r="F136" s="49">
        <v>12</v>
      </c>
    </row>
    <row r="137" spans="1:6" ht="21" customHeight="1">
      <c r="A137" s="135">
        <v>132</v>
      </c>
      <c r="B137" s="103" t="s">
        <v>1914</v>
      </c>
      <c r="C137" s="103" t="s">
        <v>1928</v>
      </c>
      <c r="D137" s="104" t="s">
        <v>1775</v>
      </c>
      <c r="E137" s="104" t="s">
        <v>2619</v>
      </c>
      <c r="F137" s="49">
        <v>13</v>
      </c>
    </row>
    <row r="138" spans="1:6" ht="21" customHeight="1">
      <c r="A138" s="135">
        <v>133</v>
      </c>
      <c r="B138" s="103" t="s">
        <v>1914</v>
      </c>
      <c r="C138" s="103" t="s">
        <v>1811</v>
      </c>
      <c r="D138" s="104" t="s">
        <v>1775</v>
      </c>
      <c r="E138" s="104" t="s">
        <v>2611</v>
      </c>
      <c r="F138" s="49">
        <v>14</v>
      </c>
    </row>
    <row r="139" spans="1:6" ht="21" customHeight="1">
      <c r="A139" s="135">
        <v>134</v>
      </c>
      <c r="B139" s="103" t="s">
        <v>1914</v>
      </c>
      <c r="C139" s="103" t="s">
        <v>1929</v>
      </c>
      <c r="D139" s="104" t="s">
        <v>1775</v>
      </c>
      <c r="E139" s="104" t="s">
        <v>1930</v>
      </c>
      <c r="F139" s="49">
        <v>15</v>
      </c>
    </row>
    <row r="140" spans="1:6" ht="21" customHeight="1">
      <c r="A140" s="135">
        <v>135</v>
      </c>
      <c r="B140" s="103" t="s">
        <v>1914</v>
      </c>
      <c r="C140" s="103" t="s">
        <v>1931</v>
      </c>
      <c r="D140" s="104" t="s">
        <v>1775</v>
      </c>
      <c r="E140" s="104" t="s">
        <v>2609</v>
      </c>
      <c r="F140" s="49">
        <v>16</v>
      </c>
    </row>
    <row r="141" spans="1:6" ht="21" customHeight="1">
      <c r="A141" s="135">
        <v>136</v>
      </c>
      <c r="B141" s="103" t="s">
        <v>1914</v>
      </c>
      <c r="C141" s="103" t="s">
        <v>1932</v>
      </c>
      <c r="D141" s="104" t="s">
        <v>1775</v>
      </c>
      <c r="E141" s="104" t="s">
        <v>2620</v>
      </c>
      <c r="F141" s="49">
        <v>17</v>
      </c>
    </row>
    <row r="142" spans="1:6" ht="21" customHeight="1">
      <c r="A142" s="135">
        <v>137</v>
      </c>
      <c r="B142" s="103" t="s">
        <v>1914</v>
      </c>
      <c r="C142" s="103" t="s">
        <v>1933</v>
      </c>
      <c r="D142" s="104" t="s">
        <v>1775</v>
      </c>
      <c r="E142" s="104" t="s">
        <v>2612</v>
      </c>
      <c r="F142" s="49">
        <v>18</v>
      </c>
    </row>
    <row r="143" spans="1:6" ht="21" customHeight="1">
      <c r="A143" s="135">
        <v>138</v>
      </c>
      <c r="B143" s="103" t="s">
        <v>1914</v>
      </c>
      <c r="C143" s="103" t="s">
        <v>1934</v>
      </c>
      <c r="D143" s="104" t="s">
        <v>1775</v>
      </c>
      <c r="E143" s="104" t="s">
        <v>2621</v>
      </c>
      <c r="F143" s="49">
        <v>19</v>
      </c>
    </row>
    <row r="144" spans="1:6" ht="21" customHeight="1">
      <c r="A144" s="135">
        <v>139</v>
      </c>
      <c r="B144" s="103" t="s">
        <v>1914</v>
      </c>
      <c r="C144" s="103" t="s">
        <v>1935</v>
      </c>
      <c r="D144" s="104" t="s">
        <v>1775</v>
      </c>
      <c r="E144" s="104" t="s">
        <v>2613</v>
      </c>
      <c r="F144" s="49">
        <v>20</v>
      </c>
    </row>
    <row r="145" spans="1:6" ht="21" customHeight="1">
      <c r="A145" s="135">
        <v>140</v>
      </c>
      <c r="B145" s="103" t="s">
        <v>1914</v>
      </c>
      <c r="C145" s="103" t="s">
        <v>1936</v>
      </c>
      <c r="D145" s="104" t="s">
        <v>1775</v>
      </c>
      <c r="E145" s="104" t="s">
        <v>2622</v>
      </c>
      <c r="F145" s="49">
        <v>21</v>
      </c>
    </row>
    <row r="146" spans="1:6" ht="21" customHeight="1">
      <c r="A146" s="135">
        <v>141</v>
      </c>
      <c r="B146" s="103" t="s">
        <v>1914</v>
      </c>
      <c r="C146" s="103" t="s">
        <v>1937</v>
      </c>
      <c r="D146" s="104" t="s">
        <v>1775</v>
      </c>
      <c r="E146" s="104" t="s">
        <v>2614</v>
      </c>
      <c r="F146" s="49">
        <v>22</v>
      </c>
    </row>
    <row r="147" spans="1:6" ht="21" customHeight="1">
      <c r="A147" s="135">
        <v>142</v>
      </c>
      <c r="B147" s="103" t="s">
        <v>1914</v>
      </c>
      <c r="C147" s="103" t="s">
        <v>1938</v>
      </c>
      <c r="D147" s="104" t="s">
        <v>1775</v>
      </c>
      <c r="E147" s="104" t="s">
        <v>2623</v>
      </c>
      <c r="F147" s="49">
        <v>23</v>
      </c>
    </row>
    <row r="148" spans="1:6" ht="21" customHeight="1">
      <c r="A148" s="135">
        <v>143</v>
      </c>
      <c r="B148" s="103" t="s">
        <v>1914</v>
      </c>
      <c r="C148" s="103" t="s">
        <v>1939</v>
      </c>
      <c r="D148" s="104" t="s">
        <v>1775</v>
      </c>
      <c r="E148" s="104" t="s">
        <v>2615</v>
      </c>
      <c r="F148" s="49">
        <v>24</v>
      </c>
    </row>
    <row r="149" spans="1:6" ht="21" customHeight="1">
      <c r="A149" s="135">
        <v>144</v>
      </c>
      <c r="B149" s="103" t="s">
        <v>1914</v>
      </c>
      <c r="C149" s="103" t="s">
        <v>1940</v>
      </c>
      <c r="D149" s="104" t="s">
        <v>1775</v>
      </c>
      <c r="E149" s="104" t="s">
        <v>2617</v>
      </c>
      <c r="F149" s="49">
        <v>25</v>
      </c>
    </row>
    <row r="150" spans="1:6" ht="21" customHeight="1">
      <c r="A150" s="135">
        <v>145</v>
      </c>
      <c r="B150" s="103" t="s">
        <v>1914</v>
      </c>
      <c r="C150" s="103" t="s">
        <v>1941</v>
      </c>
      <c r="D150" s="104" t="s">
        <v>1775</v>
      </c>
      <c r="E150" s="104" t="s">
        <v>2616</v>
      </c>
      <c r="F150" s="49">
        <v>26</v>
      </c>
    </row>
    <row r="151" spans="1:6" s="129" customFormat="1" ht="21" customHeight="1">
      <c r="A151" s="135">
        <v>146</v>
      </c>
      <c r="B151" s="157" t="s">
        <v>1942</v>
      </c>
      <c r="C151" s="157" t="s">
        <v>1943</v>
      </c>
      <c r="D151" s="158" t="s">
        <v>1773</v>
      </c>
      <c r="E151" s="158" t="s">
        <v>2625</v>
      </c>
      <c r="F151" s="130">
        <v>1</v>
      </c>
    </row>
    <row r="152" spans="1:6" s="129" customFormat="1" ht="21" customHeight="1">
      <c r="A152" s="135">
        <v>147</v>
      </c>
      <c r="B152" s="157" t="s">
        <v>1942</v>
      </c>
      <c r="C152" s="157" t="s">
        <v>1944</v>
      </c>
      <c r="D152" s="158" t="s">
        <v>1773</v>
      </c>
      <c r="E152" s="158" t="s">
        <v>2626</v>
      </c>
      <c r="F152" s="130">
        <v>2</v>
      </c>
    </row>
    <row r="153" spans="1:6" ht="21" customHeight="1">
      <c r="A153" s="135">
        <v>148</v>
      </c>
      <c r="B153" s="103" t="s">
        <v>1942</v>
      </c>
      <c r="C153" s="103" t="s">
        <v>1945</v>
      </c>
      <c r="D153" s="104" t="s">
        <v>1775</v>
      </c>
      <c r="E153" s="104" t="s">
        <v>2627</v>
      </c>
      <c r="F153" s="49">
        <v>3</v>
      </c>
    </row>
    <row r="154" spans="1:6" ht="21" customHeight="1">
      <c r="A154" s="135">
        <v>149</v>
      </c>
      <c r="B154" s="103" t="s">
        <v>1946</v>
      </c>
      <c r="C154" s="103" t="s">
        <v>1947</v>
      </c>
      <c r="D154" s="104" t="s">
        <v>1773</v>
      </c>
      <c r="E154" s="104" t="s">
        <v>2628</v>
      </c>
      <c r="F154" s="49">
        <v>1</v>
      </c>
    </row>
    <row r="155" spans="1:6" ht="21" customHeight="1">
      <c r="A155" s="135">
        <v>150</v>
      </c>
      <c r="B155" s="103" t="s">
        <v>1946</v>
      </c>
      <c r="C155" s="103" t="s">
        <v>1948</v>
      </c>
      <c r="D155" s="104" t="s">
        <v>1773</v>
      </c>
      <c r="E155" s="104" t="s">
        <v>2629</v>
      </c>
      <c r="F155" s="49">
        <v>2</v>
      </c>
    </row>
    <row r="156" spans="1:6" ht="21" customHeight="1">
      <c r="A156" s="135">
        <v>151</v>
      </c>
      <c r="B156" s="103" t="s">
        <v>1946</v>
      </c>
      <c r="C156" s="103" t="s">
        <v>1949</v>
      </c>
      <c r="D156" s="104" t="s">
        <v>1775</v>
      </c>
      <c r="E156" s="104" t="s">
        <v>1950</v>
      </c>
      <c r="F156" s="49">
        <v>3</v>
      </c>
    </row>
    <row r="157" spans="1:6" ht="21" customHeight="1">
      <c r="A157" s="135">
        <v>152</v>
      </c>
      <c r="B157" s="103" t="s">
        <v>1946</v>
      </c>
      <c r="C157" s="103" t="s">
        <v>1951</v>
      </c>
      <c r="D157" s="104" t="s">
        <v>1775</v>
      </c>
      <c r="E157" s="104" t="s">
        <v>2630</v>
      </c>
      <c r="F157" s="49">
        <v>4</v>
      </c>
    </row>
    <row r="158" spans="1:6" ht="21" customHeight="1">
      <c r="A158" s="135">
        <v>153</v>
      </c>
      <c r="B158" s="103" t="s">
        <v>1946</v>
      </c>
      <c r="C158" s="103" t="s">
        <v>1952</v>
      </c>
      <c r="D158" s="104" t="s">
        <v>1775</v>
      </c>
      <c r="E158" s="104" t="s">
        <v>2631</v>
      </c>
      <c r="F158" s="49">
        <v>5</v>
      </c>
    </row>
    <row r="159" spans="1:6" ht="21" customHeight="1">
      <c r="A159" s="135">
        <v>154</v>
      </c>
      <c r="B159" s="103" t="s">
        <v>1946</v>
      </c>
      <c r="C159" s="103" t="s">
        <v>1953</v>
      </c>
      <c r="D159" s="104" t="s">
        <v>1775</v>
      </c>
      <c r="E159" s="104" t="s">
        <v>1954</v>
      </c>
      <c r="F159" s="49">
        <v>6</v>
      </c>
    </row>
    <row r="160" spans="1:6" ht="21" customHeight="1">
      <c r="A160" s="135">
        <v>155</v>
      </c>
      <c r="B160" s="103" t="s">
        <v>1946</v>
      </c>
      <c r="C160" s="103" t="s">
        <v>1955</v>
      </c>
      <c r="D160" s="104" t="s">
        <v>1775</v>
      </c>
      <c r="E160" s="104" t="s">
        <v>2632</v>
      </c>
      <c r="F160" s="49">
        <v>7</v>
      </c>
    </row>
    <row r="161" spans="1:6" ht="21" customHeight="1">
      <c r="A161" s="135">
        <v>156</v>
      </c>
      <c r="B161" s="103" t="s">
        <v>1946</v>
      </c>
      <c r="C161" s="103" t="s">
        <v>1956</v>
      </c>
      <c r="D161" s="104" t="s">
        <v>1775</v>
      </c>
      <c r="E161" s="104" t="s">
        <v>1957</v>
      </c>
      <c r="F161" s="49">
        <v>8</v>
      </c>
    </row>
    <row r="162" spans="1:6" ht="21" customHeight="1">
      <c r="A162" s="135">
        <v>157</v>
      </c>
      <c r="B162" s="103" t="s">
        <v>1946</v>
      </c>
      <c r="C162" s="103" t="s">
        <v>1958</v>
      </c>
      <c r="D162" s="104" t="s">
        <v>1775</v>
      </c>
      <c r="E162" s="104" t="s">
        <v>2632</v>
      </c>
      <c r="F162" s="49">
        <v>9</v>
      </c>
    </row>
    <row r="163" spans="1:6" s="129" customFormat="1" ht="42.95" customHeight="1">
      <c r="A163" s="135">
        <v>158</v>
      </c>
      <c r="B163" s="157" t="s">
        <v>1946</v>
      </c>
      <c r="C163" s="157" t="s">
        <v>2508</v>
      </c>
      <c r="D163" s="158" t="s">
        <v>1775</v>
      </c>
      <c r="E163" s="158" t="s">
        <v>2634</v>
      </c>
      <c r="F163" s="130">
        <v>10</v>
      </c>
    </row>
    <row r="164" spans="1:6" s="129" customFormat="1" ht="42.95" customHeight="1">
      <c r="A164" s="135">
        <v>159</v>
      </c>
      <c r="B164" s="157" t="s">
        <v>1946</v>
      </c>
      <c r="C164" s="157" t="s">
        <v>1959</v>
      </c>
      <c r="D164" s="158" t="s">
        <v>1775</v>
      </c>
      <c r="E164" s="158" t="s">
        <v>2633</v>
      </c>
      <c r="F164" s="130">
        <v>11</v>
      </c>
    </row>
    <row r="165" spans="1:6" ht="21" customHeight="1">
      <c r="A165" s="135">
        <v>160</v>
      </c>
      <c r="B165" s="103" t="s">
        <v>1946</v>
      </c>
      <c r="C165" s="103" t="s">
        <v>1960</v>
      </c>
      <c r="D165" s="104" t="s">
        <v>1775</v>
      </c>
      <c r="E165" s="104" t="s">
        <v>2635</v>
      </c>
      <c r="F165" s="49">
        <v>12</v>
      </c>
    </row>
    <row r="166" spans="1:6" ht="21" customHeight="1">
      <c r="A166" s="135">
        <v>161</v>
      </c>
      <c r="B166" s="103" t="s">
        <v>1961</v>
      </c>
      <c r="C166" s="103" t="s">
        <v>1962</v>
      </c>
      <c r="D166" s="104" t="s">
        <v>1773</v>
      </c>
      <c r="E166" s="104" t="s">
        <v>2636</v>
      </c>
      <c r="F166" s="49">
        <v>1</v>
      </c>
    </row>
    <row r="167" spans="1:6" ht="21" customHeight="1">
      <c r="A167" s="135">
        <v>162</v>
      </c>
      <c r="B167" s="103" t="s">
        <v>1961</v>
      </c>
      <c r="C167" s="103" t="s">
        <v>1963</v>
      </c>
      <c r="D167" s="104" t="s">
        <v>1775</v>
      </c>
      <c r="E167" s="104" t="s">
        <v>2637</v>
      </c>
      <c r="F167" s="49">
        <v>2</v>
      </c>
    </row>
    <row r="168" spans="1:6" ht="21" customHeight="1">
      <c r="A168" s="135">
        <v>163</v>
      </c>
      <c r="B168" s="103" t="s">
        <v>1964</v>
      </c>
      <c r="C168" s="103" t="s">
        <v>1965</v>
      </c>
      <c r="D168" s="104" t="s">
        <v>1773</v>
      </c>
      <c r="E168" s="104" t="s">
        <v>2641</v>
      </c>
      <c r="F168" s="49">
        <v>1</v>
      </c>
    </row>
    <row r="169" spans="1:6" ht="21" customHeight="1">
      <c r="A169" s="135">
        <v>164</v>
      </c>
      <c r="B169" s="103" t="s">
        <v>1964</v>
      </c>
      <c r="C169" s="103" t="s">
        <v>1966</v>
      </c>
      <c r="D169" s="104" t="s">
        <v>1773</v>
      </c>
      <c r="E169" s="104" t="s">
        <v>1967</v>
      </c>
      <c r="F169" s="49">
        <v>2</v>
      </c>
    </row>
    <row r="170" spans="1:6" ht="21" customHeight="1">
      <c r="A170" s="135">
        <v>165</v>
      </c>
      <c r="B170" s="103" t="s">
        <v>1964</v>
      </c>
      <c r="C170" s="103" t="s">
        <v>1965</v>
      </c>
      <c r="D170" s="104" t="s">
        <v>1773</v>
      </c>
      <c r="E170" s="104" t="s">
        <v>2640</v>
      </c>
      <c r="F170" s="49">
        <v>3</v>
      </c>
    </row>
    <row r="171" spans="1:6" ht="21" customHeight="1">
      <c r="A171" s="135">
        <v>166</v>
      </c>
      <c r="B171" s="103" t="s">
        <v>1964</v>
      </c>
      <c r="C171" s="103" t="s">
        <v>1968</v>
      </c>
      <c r="D171" s="104" t="s">
        <v>1773</v>
      </c>
      <c r="E171" s="104" t="s">
        <v>2639</v>
      </c>
      <c r="F171" s="49">
        <v>4</v>
      </c>
    </row>
    <row r="172" spans="1:6" ht="21" customHeight="1">
      <c r="A172" s="135">
        <v>167</v>
      </c>
      <c r="B172" s="103" t="s">
        <v>1964</v>
      </c>
      <c r="C172" s="103" t="s">
        <v>1969</v>
      </c>
      <c r="D172" s="104" t="s">
        <v>1773</v>
      </c>
      <c r="E172" s="104" t="s">
        <v>2642</v>
      </c>
      <c r="F172" s="49">
        <v>5</v>
      </c>
    </row>
    <row r="173" spans="1:6" ht="21" customHeight="1">
      <c r="A173" s="135">
        <v>168</v>
      </c>
      <c r="B173" s="103" t="s">
        <v>1964</v>
      </c>
      <c r="C173" s="103" t="s">
        <v>2638</v>
      </c>
      <c r="D173" s="104" t="s">
        <v>1773</v>
      </c>
      <c r="E173" s="104" t="s">
        <v>2646</v>
      </c>
      <c r="F173" s="49">
        <v>6</v>
      </c>
    </row>
    <row r="174" spans="1:6" ht="21" customHeight="1">
      <c r="A174" s="135">
        <v>169</v>
      </c>
      <c r="B174" s="103" t="s">
        <v>1964</v>
      </c>
      <c r="C174" s="103" t="s">
        <v>1970</v>
      </c>
      <c r="D174" s="104" t="s">
        <v>1775</v>
      </c>
      <c r="E174" s="104" t="s">
        <v>2643</v>
      </c>
      <c r="F174" s="49">
        <v>7</v>
      </c>
    </row>
    <row r="175" spans="1:6" ht="21" customHeight="1">
      <c r="A175" s="135">
        <v>170</v>
      </c>
      <c r="B175" s="103" t="s">
        <v>1971</v>
      </c>
      <c r="C175" s="103" t="s">
        <v>1972</v>
      </c>
      <c r="D175" s="104" t="s">
        <v>1773</v>
      </c>
      <c r="E175" s="104" t="s">
        <v>2645</v>
      </c>
      <c r="F175" s="49">
        <v>1</v>
      </c>
    </row>
    <row r="176" spans="1:6" ht="21" customHeight="1">
      <c r="A176" s="135">
        <v>171</v>
      </c>
      <c r="B176" s="103" t="s">
        <v>1971</v>
      </c>
      <c r="C176" s="103" t="s">
        <v>1973</v>
      </c>
      <c r="D176" s="104" t="s">
        <v>1773</v>
      </c>
      <c r="E176" s="104" t="s">
        <v>2644</v>
      </c>
      <c r="F176" s="49">
        <v>2</v>
      </c>
    </row>
    <row r="177" spans="1:6" ht="21" customHeight="1">
      <c r="A177" s="135">
        <v>172</v>
      </c>
      <c r="B177" s="103" t="s">
        <v>1971</v>
      </c>
      <c r="C177" s="103" t="s">
        <v>1974</v>
      </c>
      <c r="D177" s="104" t="s">
        <v>1773</v>
      </c>
      <c r="E177" s="104" t="s">
        <v>1975</v>
      </c>
      <c r="F177" s="49">
        <v>3</v>
      </c>
    </row>
    <row r="178" spans="1:6" ht="21" customHeight="1">
      <c r="A178" s="135">
        <v>173</v>
      </c>
      <c r="B178" s="103" t="s">
        <v>1971</v>
      </c>
      <c r="C178" s="103" t="s">
        <v>1976</v>
      </c>
      <c r="D178" s="104" t="s">
        <v>1773</v>
      </c>
      <c r="E178" s="104" t="s">
        <v>1977</v>
      </c>
      <c r="F178" s="49">
        <v>4</v>
      </c>
    </row>
    <row r="179" spans="1:6" ht="21" customHeight="1">
      <c r="A179" s="135">
        <v>174</v>
      </c>
      <c r="B179" s="103" t="s">
        <v>1971</v>
      </c>
      <c r="C179" s="103" t="s">
        <v>1978</v>
      </c>
      <c r="D179" s="104" t="s">
        <v>1773</v>
      </c>
      <c r="E179" s="104" t="s">
        <v>1979</v>
      </c>
      <c r="F179" s="49">
        <v>5</v>
      </c>
    </row>
    <row r="180" spans="1:6" ht="21" customHeight="1">
      <c r="A180" s="135">
        <v>175</v>
      </c>
      <c r="B180" s="103" t="s">
        <v>1971</v>
      </c>
      <c r="C180" s="103" t="s">
        <v>1980</v>
      </c>
      <c r="D180" s="104" t="s">
        <v>1773</v>
      </c>
      <c r="E180" s="104" t="s">
        <v>1981</v>
      </c>
      <c r="F180" s="49">
        <v>6</v>
      </c>
    </row>
    <row r="181" spans="1:6" ht="21" customHeight="1">
      <c r="A181" s="135">
        <v>176</v>
      </c>
      <c r="B181" s="103" t="s">
        <v>1971</v>
      </c>
      <c r="C181" s="103" t="s">
        <v>1982</v>
      </c>
      <c r="D181" s="104" t="s">
        <v>1775</v>
      </c>
      <c r="E181" s="104" t="s">
        <v>1983</v>
      </c>
      <c r="F181" s="49">
        <v>7</v>
      </c>
    </row>
    <row r="182" spans="1:6" ht="21" customHeight="1">
      <c r="A182" s="135">
        <v>177</v>
      </c>
      <c r="B182" s="103" t="s">
        <v>1971</v>
      </c>
      <c r="C182" s="103" t="s">
        <v>1984</v>
      </c>
      <c r="D182" s="104" t="s">
        <v>1775</v>
      </c>
      <c r="E182" s="104" t="s">
        <v>2648</v>
      </c>
      <c r="F182" s="49">
        <v>8</v>
      </c>
    </row>
    <row r="183" spans="1:6" ht="21" customHeight="1">
      <c r="A183" s="135">
        <v>178</v>
      </c>
      <c r="B183" s="103" t="s">
        <v>1971</v>
      </c>
      <c r="C183" s="103" t="s">
        <v>1985</v>
      </c>
      <c r="D183" s="104" t="s">
        <v>1775</v>
      </c>
      <c r="E183" s="104" t="s">
        <v>2647</v>
      </c>
      <c r="F183" s="49">
        <v>9</v>
      </c>
    </row>
    <row r="184" spans="1:6" ht="21" customHeight="1">
      <c r="A184" s="135">
        <v>179</v>
      </c>
      <c r="B184" s="103" t="s">
        <v>1971</v>
      </c>
      <c r="C184" s="103" t="s">
        <v>1986</v>
      </c>
      <c r="D184" s="104" t="s">
        <v>1775</v>
      </c>
      <c r="E184" s="104" t="s">
        <v>1987</v>
      </c>
      <c r="F184" s="49">
        <v>10</v>
      </c>
    </row>
    <row r="185" spans="1:6" ht="21" customHeight="1">
      <c r="A185" s="135">
        <v>180</v>
      </c>
      <c r="B185" s="103" t="s">
        <v>1971</v>
      </c>
      <c r="C185" s="103" t="s">
        <v>1988</v>
      </c>
      <c r="D185" s="104" t="s">
        <v>1775</v>
      </c>
      <c r="E185" s="104" t="s">
        <v>1975</v>
      </c>
      <c r="F185" s="49">
        <v>11</v>
      </c>
    </row>
    <row r="186" spans="1:6" ht="21" customHeight="1">
      <c r="A186" s="135">
        <v>181</v>
      </c>
      <c r="B186" s="103" t="s">
        <v>1971</v>
      </c>
      <c r="C186" s="103" t="s">
        <v>1989</v>
      </c>
      <c r="D186" s="104" t="s">
        <v>1775</v>
      </c>
      <c r="E186" s="104" t="s">
        <v>1990</v>
      </c>
      <c r="F186" s="49">
        <v>12</v>
      </c>
    </row>
    <row r="187" spans="1:6" ht="21" customHeight="1">
      <c r="A187" s="135">
        <v>182</v>
      </c>
      <c r="B187" s="103" t="s">
        <v>1971</v>
      </c>
      <c r="C187" s="103" t="s">
        <v>1991</v>
      </c>
      <c r="D187" s="104" t="s">
        <v>1775</v>
      </c>
      <c r="E187" s="104" t="s">
        <v>2649</v>
      </c>
      <c r="F187" s="49">
        <v>13</v>
      </c>
    </row>
    <row r="188" spans="1:6" ht="21" customHeight="1">
      <c r="A188" s="135">
        <v>183</v>
      </c>
      <c r="B188" s="103" t="s">
        <v>1971</v>
      </c>
      <c r="C188" s="103" t="s">
        <v>1992</v>
      </c>
      <c r="D188" s="104" t="s">
        <v>1775</v>
      </c>
      <c r="E188" s="104" t="s">
        <v>1993</v>
      </c>
      <c r="F188" s="49">
        <v>14</v>
      </c>
    </row>
    <row r="189" spans="1:6" ht="21" customHeight="1">
      <c r="A189" s="135">
        <v>184</v>
      </c>
      <c r="B189" s="103" t="s">
        <v>1971</v>
      </c>
      <c r="C189" s="103" t="s">
        <v>1994</v>
      </c>
      <c r="D189" s="104" t="s">
        <v>1775</v>
      </c>
      <c r="E189" s="104" t="s">
        <v>2650</v>
      </c>
      <c r="F189" s="49">
        <v>15</v>
      </c>
    </row>
    <row r="190" spans="1:6" ht="21" customHeight="1">
      <c r="A190" s="135">
        <v>185</v>
      </c>
      <c r="B190" s="103" t="s">
        <v>1971</v>
      </c>
      <c r="C190" s="103" t="s">
        <v>1995</v>
      </c>
      <c r="D190" s="104" t="s">
        <v>1775</v>
      </c>
      <c r="E190" s="104" t="s">
        <v>1977</v>
      </c>
      <c r="F190" s="49">
        <v>16</v>
      </c>
    </row>
    <row r="191" spans="1:6" ht="21" customHeight="1">
      <c r="A191" s="135">
        <v>186</v>
      </c>
      <c r="B191" s="103" t="s">
        <v>1996</v>
      </c>
      <c r="C191" s="103" t="s">
        <v>1997</v>
      </c>
      <c r="D191" s="104" t="s">
        <v>1773</v>
      </c>
      <c r="E191" s="104" t="s">
        <v>2651</v>
      </c>
      <c r="F191" s="49">
        <v>1</v>
      </c>
    </row>
    <row r="192" spans="1:6" ht="21" customHeight="1">
      <c r="A192" s="135">
        <v>187</v>
      </c>
      <c r="B192" s="103" t="s">
        <v>1996</v>
      </c>
      <c r="C192" s="103" t="s">
        <v>1998</v>
      </c>
      <c r="D192" s="104" t="s">
        <v>1773</v>
      </c>
      <c r="E192" s="104" t="s">
        <v>1999</v>
      </c>
      <c r="F192" s="49">
        <v>2</v>
      </c>
    </row>
    <row r="193" spans="1:6" ht="21" customHeight="1">
      <c r="A193" s="135">
        <v>188</v>
      </c>
      <c r="B193" s="103" t="s">
        <v>1996</v>
      </c>
      <c r="C193" s="103" t="s">
        <v>2000</v>
      </c>
      <c r="D193" s="104" t="s">
        <v>1775</v>
      </c>
      <c r="E193" s="104" t="s">
        <v>2652</v>
      </c>
      <c r="F193" s="49">
        <v>3</v>
      </c>
    </row>
    <row r="194" spans="1:6" ht="21" customHeight="1">
      <c r="A194" s="135">
        <v>189</v>
      </c>
      <c r="B194" s="103" t="s">
        <v>2001</v>
      </c>
      <c r="C194" s="103" t="s">
        <v>2002</v>
      </c>
      <c r="D194" s="104" t="s">
        <v>1773</v>
      </c>
      <c r="E194" s="104" t="s">
        <v>2653</v>
      </c>
      <c r="F194" s="49">
        <v>1</v>
      </c>
    </row>
    <row r="195" spans="1:6" ht="21" customHeight="1">
      <c r="A195" s="135">
        <v>190</v>
      </c>
      <c r="B195" s="103" t="s">
        <v>2001</v>
      </c>
      <c r="C195" s="103" t="s">
        <v>2003</v>
      </c>
      <c r="D195" s="104" t="s">
        <v>1775</v>
      </c>
      <c r="E195" s="104" t="s">
        <v>2654</v>
      </c>
      <c r="F195" s="49">
        <v>2</v>
      </c>
    </row>
    <row r="196" spans="1:6" ht="21" customHeight="1">
      <c r="A196" s="135">
        <v>191</v>
      </c>
      <c r="B196" s="103" t="s">
        <v>2001</v>
      </c>
      <c r="C196" s="103" t="s">
        <v>2004</v>
      </c>
      <c r="D196" s="104" t="s">
        <v>1775</v>
      </c>
      <c r="E196" s="104" t="s">
        <v>2654</v>
      </c>
      <c r="F196" s="49">
        <v>3</v>
      </c>
    </row>
    <row r="197" spans="1:6" ht="21" customHeight="1">
      <c r="A197" s="135">
        <v>192</v>
      </c>
      <c r="B197" s="103" t="s">
        <v>2001</v>
      </c>
      <c r="C197" s="103" t="s">
        <v>2005</v>
      </c>
      <c r="D197" s="104" t="s">
        <v>1775</v>
      </c>
      <c r="E197" s="104" t="s">
        <v>2655</v>
      </c>
      <c r="F197" s="49">
        <v>4</v>
      </c>
    </row>
    <row r="198" spans="1:6" ht="21" customHeight="1">
      <c r="A198" s="135">
        <v>193</v>
      </c>
      <c r="B198" s="103" t="s">
        <v>2006</v>
      </c>
      <c r="C198" s="103" t="s">
        <v>2007</v>
      </c>
      <c r="D198" s="104" t="s">
        <v>1773</v>
      </c>
      <c r="E198" s="104" t="s">
        <v>2656</v>
      </c>
      <c r="F198" s="49">
        <v>1</v>
      </c>
    </row>
    <row r="199" spans="1:6" ht="21" customHeight="1">
      <c r="A199" s="135">
        <v>194</v>
      </c>
      <c r="B199" s="103" t="s">
        <v>2006</v>
      </c>
      <c r="C199" s="103" t="s">
        <v>2008</v>
      </c>
      <c r="D199" s="104" t="s">
        <v>1773</v>
      </c>
      <c r="E199" s="104" t="s">
        <v>2658</v>
      </c>
      <c r="F199" s="49">
        <v>2</v>
      </c>
    </row>
    <row r="200" spans="1:6" ht="21" customHeight="1">
      <c r="A200" s="135">
        <v>195</v>
      </c>
      <c r="B200" s="103" t="s">
        <v>2006</v>
      </c>
      <c r="C200" s="103" t="s">
        <v>2009</v>
      </c>
      <c r="D200" s="104" t="s">
        <v>1773</v>
      </c>
      <c r="E200" s="104" t="s">
        <v>2657</v>
      </c>
      <c r="F200" s="49">
        <v>3</v>
      </c>
    </row>
    <row r="201" spans="1:6" ht="21" customHeight="1">
      <c r="A201" s="135">
        <v>196</v>
      </c>
      <c r="B201" s="103" t="s">
        <v>2010</v>
      </c>
      <c r="C201" s="103" t="s">
        <v>2011</v>
      </c>
      <c r="D201" s="104" t="s">
        <v>1773</v>
      </c>
      <c r="E201" s="104" t="s">
        <v>2659</v>
      </c>
      <c r="F201" s="49">
        <v>1</v>
      </c>
    </row>
    <row r="202" spans="1:6" ht="21" customHeight="1">
      <c r="A202" s="135">
        <v>197</v>
      </c>
      <c r="B202" s="103" t="s">
        <v>2010</v>
      </c>
      <c r="C202" s="103" t="s">
        <v>2012</v>
      </c>
      <c r="D202" s="104" t="s">
        <v>1773</v>
      </c>
      <c r="E202" s="104" t="s">
        <v>2013</v>
      </c>
      <c r="F202" s="49">
        <v>2</v>
      </c>
    </row>
    <row r="203" spans="1:6" s="129" customFormat="1" ht="42.95" customHeight="1">
      <c r="A203" s="135">
        <v>198</v>
      </c>
      <c r="B203" s="157" t="s">
        <v>2014</v>
      </c>
      <c r="C203" s="157" t="s">
        <v>2015</v>
      </c>
      <c r="D203" s="158" t="s">
        <v>1773</v>
      </c>
      <c r="E203" s="158" t="s">
        <v>2660</v>
      </c>
      <c r="F203" s="130">
        <v>1</v>
      </c>
    </row>
    <row r="204" spans="1:6" ht="21" customHeight="1">
      <c r="A204" s="135">
        <v>199</v>
      </c>
      <c r="B204" s="103" t="s">
        <v>2014</v>
      </c>
      <c r="C204" s="103" t="s">
        <v>2016</v>
      </c>
      <c r="D204" s="104" t="s">
        <v>1773</v>
      </c>
      <c r="E204" s="104" t="s">
        <v>2661</v>
      </c>
      <c r="F204" s="49">
        <v>2</v>
      </c>
    </row>
    <row r="205" spans="1:6" ht="21" customHeight="1">
      <c r="A205" s="135">
        <v>200</v>
      </c>
      <c r="B205" s="103" t="s">
        <v>2014</v>
      </c>
      <c r="C205" s="103" t="s">
        <v>2017</v>
      </c>
      <c r="D205" s="104" t="s">
        <v>1773</v>
      </c>
      <c r="E205" s="104" t="s">
        <v>2662</v>
      </c>
      <c r="F205" s="49">
        <v>3</v>
      </c>
    </row>
    <row r="206" spans="1:6" ht="21" customHeight="1">
      <c r="A206" s="135">
        <v>201</v>
      </c>
      <c r="B206" s="103" t="s">
        <v>2014</v>
      </c>
      <c r="C206" s="103" t="s">
        <v>2018</v>
      </c>
      <c r="D206" s="104" t="s">
        <v>1773</v>
      </c>
      <c r="E206" s="104" t="s">
        <v>2664</v>
      </c>
      <c r="F206" s="49">
        <v>4</v>
      </c>
    </row>
    <row r="207" spans="1:6" s="129" customFormat="1" ht="42.95" customHeight="1">
      <c r="A207" s="135">
        <v>202</v>
      </c>
      <c r="B207" s="157" t="s">
        <v>2014</v>
      </c>
      <c r="C207" s="157" t="s">
        <v>2019</v>
      </c>
      <c r="D207" s="158" t="s">
        <v>1775</v>
      </c>
      <c r="E207" s="158" t="s">
        <v>2663</v>
      </c>
      <c r="F207" s="130">
        <v>5</v>
      </c>
    </row>
    <row r="208" spans="1:6" s="129" customFormat="1" ht="42.95" customHeight="1">
      <c r="A208" s="135">
        <v>203</v>
      </c>
      <c r="B208" s="157" t="s">
        <v>2014</v>
      </c>
      <c r="C208" s="157" t="s">
        <v>2020</v>
      </c>
      <c r="D208" s="158" t="s">
        <v>1775</v>
      </c>
      <c r="E208" s="158" t="s">
        <v>2665</v>
      </c>
      <c r="F208" s="130">
        <v>6</v>
      </c>
    </row>
    <row r="209" spans="1:6" ht="21" customHeight="1">
      <c r="A209" s="135">
        <v>204</v>
      </c>
      <c r="B209" s="103" t="s">
        <v>2021</v>
      </c>
      <c r="C209" s="103" t="s">
        <v>2022</v>
      </c>
      <c r="D209" s="104" t="s">
        <v>1773</v>
      </c>
      <c r="E209" s="104" t="s">
        <v>2666</v>
      </c>
      <c r="F209" s="49">
        <v>1</v>
      </c>
    </row>
    <row r="210" spans="1:6" s="129" customFormat="1" ht="21" customHeight="1">
      <c r="A210" s="135">
        <v>205</v>
      </c>
      <c r="B210" s="157" t="s">
        <v>2021</v>
      </c>
      <c r="C210" s="157" t="s">
        <v>2023</v>
      </c>
      <c r="D210" s="158" t="s">
        <v>1773</v>
      </c>
      <c r="E210" s="158" t="s">
        <v>2667</v>
      </c>
      <c r="F210" s="130">
        <v>2</v>
      </c>
    </row>
    <row r="211" spans="1:6" ht="21" customHeight="1">
      <c r="A211" s="135">
        <v>206</v>
      </c>
      <c r="B211" s="103" t="s">
        <v>2021</v>
      </c>
      <c r="C211" s="103" t="s">
        <v>2024</v>
      </c>
      <c r="D211" s="104" t="s">
        <v>1773</v>
      </c>
      <c r="E211" s="104" t="s">
        <v>2668</v>
      </c>
      <c r="F211" s="49">
        <v>3</v>
      </c>
    </row>
    <row r="212" spans="1:6" ht="21" customHeight="1">
      <c r="A212" s="135">
        <v>207</v>
      </c>
      <c r="B212" s="103" t="s">
        <v>2021</v>
      </c>
      <c r="C212" s="103" t="s">
        <v>2025</v>
      </c>
      <c r="D212" s="104" t="s">
        <v>1773</v>
      </c>
      <c r="E212" s="104" t="s">
        <v>2670</v>
      </c>
      <c r="F212" s="49">
        <v>4</v>
      </c>
    </row>
    <row r="213" spans="1:6" ht="21" customHeight="1">
      <c r="A213" s="135">
        <v>208</v>
      </c>
      <c r="B213" s="103" t="s">
        <v>2021</v>
      </c>
      <c r="C213" s="103" t="s">
        <v>2026</v>
      </c>
      <c r="D213" s="104" t="s">
        <v>1773</v>
      </c>
      <c r="E213" s="104" t="s">
        <v>2669</v>
      </c>
      <c r="F213" s="49">
        <v>5</v>
      </c>
    </row>
    <row r="214" spans="1:6" s="129" customFormat="1" ht="42.95" customHeight="1">
      <c r="A214" s="135">
        <v>209</v>
      </c>
      <c r="B214" s="157" t="s">
        <v>2027</v>
      </c>
      <c r="C214" s="157" t="s">
        <v>2028</v>
      </c>
      <c r="D214" s="158" t="s">
        <v>1773</v>
      </c>
      <c r="E214" s="158" t="s">
        <v>2029</v>
      </c>
      <c r="F214" s="130">
        <v>1</v>
      </c>
    </row>
    <row r="215" spans="1:6" ht="21" customHeight="1">
      <c r="A215" s="135">
        <v>210</v>
      </c>
      <c r="B215" s="103" t="s">
        <v>2027</v>
      </c>
      <c r="C215" s="103" t="s">
        <v>2030</v>
      </c>
      <c r="D215" s="104" t="s">
        <v>1773</v>
      </c>
      <c r="E215" s="104" t="s">
        <v>2671</v>
      </c>
      <c r="F215" s="49">
        <v>2</v>
      </c>
    </row>
    <row r="216" spans="1:6" ht="21" customHeight="1">
      <c r="A216" s="135">
        <v>211</v>
      </c>
      <c r="B216" s="103" t="s">
        <v>2027</v>
      </c>
      <c r="C216" s="103" t="s">
        <v>2031</v>
      </c>
      <c r="D216" s="104" t="s">
        <v>1773</v>
      </c>
      <c r="E216" s="104" t="s">
        <v>2672</v>
      </c>
      <c r="F216" s="49">
        <v>3</v>
      </c>
    </row>
    <row r="217" spans="1:6" ht="21" customHeight="1">
      <c r="A217" s="135">
        <v>212</v>
      </c>
      <c r="B217" s="103" t="s">
        <v>2027</v>
      </c>
      <c r="C217" s="103" t="s">
        <v>2032</v>
      </c>
      <c r="D217" s="104" t="s">
        <v>1773</v>
      </c>
      <c r="E217" s="104" t="s">
        <v>2674</v>
      </c>
      <c r="F217" s="49">
        <v>4</v>
      </c>
    </row>
    <row r="218" spans="1:6" ht="21" customHeight="1">
      <c r="A218" s="135">
        <v>213</v>
      </c>
      <c r="B218" s="103" t="s">
        <v>2027</v>
      </c>
      <c r="C218" s="103" t="s">
        <v>2033</v>
      </c>
      <c r="D218" s="104" t="s">
        <v>1773</v>
      </c>
      <c r="E218" s="104" t="s">
        <v>2673</v>
      </c>
      <c r="F218" s="49">
        <v>5</v>
      </c>
    </row>
    <row r="219" spans="1:6" ht="21" customHeight="1">
      <c r="A219" s="135">
        <v>214</v>
      </c>
      <c r="B219" s="103" t="s">
        <v>2027</v>
      </c>
      <c r="C219" s="103" t="s">
        <v>2034</v>
      </c>
      <c r="D219" s="104" t="s">
        <v>1773</v>
      </c>
      <c r="E219" s="104" t="s">
        <v>2675</v>
      </c>
      <c r="F219" s="49">
        <v>6</v>
      </c>
    </row>
    <row r="220" spans="1:6" ht="21" customHeight="1">
      <c r="A220" s="135">
        <v>215</v>
      </c>
      <c r="B220" s="103" t="s">
        <v>2027</v>
      </c>
      <c r="C220" s="103" t="s">
        <v>2035</v>
      </c>
      <c r="D220" s="104" t="s">
        <v>1775</v>
      </c>
      <c r="E220" s="104" t="s">
        <v>2036</v>
      </c>
      <c r="F220" s="49">
        <v>7</v>
      </c>
    </row>
    <row r="221" spans="1:6" ht="21" customHeight="1">
      <c r="A221" s="135">
        <v>216</v>
      </c>
      <c r="B221" s="103" t="s">
        <v>2027</v>
      </c>
      <c r="C221" s="103" t="s">
        <v>2037</v>
      </c>
      <c r="D221" s="104" t="s">
        <v>1775</v>
      </c>
      <c r="E221" s="104" t="s">
        <v>2038</v>
      </c>
      <c r="F221" s="49">
        <v>8</v>
      </c>
    </row>
    <row r="222" spans="1:6" ht="21" customHeight="1">
      <c r="A222" s="135">
        <v>217</v>
      </c>
      <c r="B222" s="103" t="s">
        <v>2027</v>
      </c>
      <c r="C222" s="103" t="s">
        <v>2039</v>
      </c>
      <c r="D222" s="104" t="s">
        <v>1775</v>
      </c>
      <c r="E222" s="104" t="s">
        <v>2040</v>
      </c>
      <c r="F222" s="49">
        <v>9</v>
      </c>
    </row>
    <row r="223" spans="1:6" s="129" customFormat="1" ht="21" customHeight="1">
      <c r="A223" s="135">
        <v>218</v>
      </c>
      <c r="B223" s="157" t="s">
        <v>2027</v>
      </c>
      <c r="C223" s="157" t="s">
        <v>2041</v>
      </c>
      <c r="D223" s="158" t="s">
        <v>1775</v>
      </c>
      <c r="E223" s="158" t="s">
        <v>2680</v>
      </c>
      <c r="F223" s="130">
        <v>10</v>
      </c>
    </row>
    <row r="224" spans="1:6" ht="21" customHeight="1">
      <c r="A224" s="135">
        <v>219</v>
      </c>
      <c r="B224" s="103" t="s">
        <v>2027</v>
      </c>
      <c r="C224" s="103" t="s">
        <v>2042</v>
      </c>
      <c r="D224" s="104" t="s">
        <v>1775</v>
      </c>
      <c r="E224" s="104" t="s">
        <v>2676</v>
      </c>
      <c r="F224" s="49">
        <v>11</v>
      </c>
    </row>
    <row r="225" spans="1:6" s="129" customFormat="1" ht="42.95" customHeight="1">
      <c r="A225" s="135">
        <v>220</v>
      </c>
      <c r="B225" s="157" t="s">
        <v>2027</v>
      </c>
      <c r="C225" s="157" t="s">
        <v>2043</v>
      </c>
      <c r="D225" s="158" t="s">
        <v>1775</v>
      </c>
      <c r="E225" s="158" t="s">
        <v>2681</v>
      </c>
      <c r="F225" s="130">
        <v>12</v>
      </c>
    </row>
    <row r="226" spans="1:6" ht="21" customHeight="1">
      <c r="A226" s="135">
        <v>221</v>
      </c>
      <c r="B226" s="103" t="s">
        <v>2027</v>
      </c>
      <c r="C226" s="103" t="s">
        <v>2044</v>
      </c>
      <c r="D226" s="104" t="s">
        <v>1775</v>
      </c>
      <c r="E226" s="104" t="s">
        <v>2677</v>
      </c>
      <c r="F226" s="49">
        <v>13</v>
      </c>
    </row>
    <row r="227" spans="1:6" s="129" customFormat="1" ht="42.95" customHeight="1">
      <c r="A227" s="135">
        <v>222</v>
      </c>
      <c r="B227" s="157" t="s">
        <v>2027</v>
      </c>
      <c r="C227" s="157" t="s">
        <v>2045</v>
      </c>
      <c r="D227" s="158" t="s">
        <v>1775</v>
      </c>
      <c r="E227" s="158" t="s">
        <v>2679</v>
      </c>
      <c r="F227" s="130">
        <v>14</v>
      </c>
    </row>
    <row r="228" spans="1:6" ht="21" customHeight="1">
      <c r="A228" s="135">
        <v>223</v>
      </c>
      <c r="B228" s="103" t="s">
        <v>2027</v>
      </c>
      <c r="C228" s="103" t="s">
        <v>2046</v>
      </c>
      <c r="D228" s="104" t="s">
        <v>1775</v>
      </c>
      <c r="E228" s="104" t="s">
        <v>2678</v>
      </c>
      <c r="F228" s="49">
        <v>15</v>
      </c>
    </row>
    <row r="229" spans="1:6" ht="21" customHeight="1">
      <c r="A229" s="135">
        <v>224</v>
      </c>
      <c r="B229" s="103" t="s">
        <v>2047</v>
      </c>
      <c r="C229" s="103" t="s">
        <v>2048</v>
      </c>
      <c r="D229" s="104" t="s">
        <v>1773</v>
      </c>
      <c r="E229" s="104" t="s">
        <v>2682</v>
      </c>
      <c r="F229" s="49">
        <v>1</v>
      </c>
    </row>
    <row r="230" spans="1:6" ht="21" customHeight="1">
      <c r="A230" s="135">
        <v>225</v>
      </c>
      <c r="B230" s="103" t="s">
        <v>2047</v>
      </c>
      <c r="C230" s="103" t="s">
        <v>2049</v>
      </c>
      <c r="D230" s="104" t="s">
        <v>1775</v>
      </c>
      <c r="E230" s="104" t="s">
        <v>2684</v>
      </c>
      <c r="F230" s="49">
        <v>2</v>
      </c>
    </row>
    <row r="231" spans="1:6" ht="21" customHeight="1">
      <c r="A231" s="135">
        <v>226</v>
      </c>
      <c r="B231" s="103" t="s">
        <v>2047</v>
      </c>
      <c r="C231" s="103" t="s">
        <v>2050</v>
      </c>
      <c r="D231" s="104" t="s">
        <v>1775</v>
      </c>
      <c r="E231" s="104" t="s">
        <v>2683</v>
      </c>
      <c r="F231" s="49">
        <v>3</v>
      </c>
    </row>
    <row r="232" spans="1:6" ht="21" customHeight="1">
      <c r="A232" s="135">
        <v>227</v>
      </c>
      <c r="B232" s="103" t="s">
        <v>2047</v>
      </c>
      <c r="C232" s="103" t="s">
        <v>2051</v>
      </c>
      <c r="D232" s="104" t="s">
        <v>1775</v>
      </c>
      <c r="E232" s="104" t="s">
        <v>2052</v>
      </c>
      <c r="F232" s="49">
        <v>4</v>
      </c>
    </row>
    <row r="233" spans="1:6" ht="21" customHeight="1">
      <c r="A233" s="135">
        <v>228</v>
      </c>
      <c r="B233" s="103" t="s">
        <v>2047</v>
      </c>
      <c r="C233" s="103" t="s">
        <v>2053</v>
      </c>
      <c r="D233" s="104" t="s">
        <v>1775</v>
      </c>
      <c r="E233" s="104" t="s">
        <v>2685</v>
      </c>
      <c r="F233" s="49">
        <v>5</v>
      </c>
    </row>
    <row r="234" spans="1:6" ht="21" customHeight="1">
      <c r="A234" s="135">
        <v>229</v>
      </c>
      <c r="B234" s="103" t="s">
        <v>2047</v>
      </c>
      <c r="C234" s="103" t="s">
        <v>2054</v>
      </c>
      <c r="D234" s="104" t="s">
        <v>1775</v>
      </c>
      <c r="E234" s="104" t="s">
        <v>2687</v>
      </c>
      <c r="F234" s="49">
        <v>6</v>
      </c>
    </row>
    <row r="235" spans="1:6" ht="21" customHeight="1">
      <c r="A235" s="135">
        <v>230</v>
      </c>
      <c r="B235" s="103" t="s">
        <v>2047</v>
      </c>
      <c r="C235" s="103" t="s">
        <v>2055</v>
      </c>
      <c r="D235" s="104" t="s">
        <v>1775</v>
      </c>
      <c r="E235" s="104" t="s">
        <v>2686</v>
      </c>
      <c r="F235" s="49">
        <v>7</v>
      </c>
    </row>
    <row r="236" spans="1:6" ht="21" customHeight="1">
      <c r="A236" s="135">
        <v>231</v>
      </c>
      <c r="B236" s="103" t="s">
        <v>2047</v>
      </c>
      <c r="C236" s="103" t="s">
        <v>2056</v>
      </c>
      <c r="D236" s="104" t="s">
        <v>1775</v>
      </c>
      <c r="E236" s="104" t="s">
        <v>2686</v>
      </c>
      <c r="F236" s="49">
        <v>8</v>
      </c>
    </row>
    <row r="237" spans="1:6" ht="21" customHeight="1">
      <c r="A237" s="135">
        <v>232</v>
      </c>
      <c r="B237" s="103" t="s">
        <v>2047</v>
      </c>
      <c r="C237" s="103" t="s">
        <v>2057</v>
      </c>
      <c r="D237" s="104" t="s">
        <v>1775</v>
      </c>
      <c r="E237" s="104" t="s">
        <v>2688</v>
      </c>
      <c r="F237" s="49">
        <v>9</v>
      </c>
    </row>
    <row r="238" spans="1:6" ht="21" customHeight="1">
      <c r="A238" s="135">
        <v>233</v>
      </c>
      <c r="B238" s="103" t="s">
        <v>2058</v>
      </c>
      <c r="C238" s="103" t="s">
        <v>2059</v>
      </c>
      <c r="D238" s="104" t="s">
        <v>1773</v>
      </c>
      <c r="E238" s="104" t="s">
        <v>2689</v>
      </c>
      <c r="F238" s="49">
        <v>1</v>
      </c>
    </row>
    <row r="239" spans="1:6" ht="21" customHeight="1">
      <c r="A239" s="135">
        <v>234</v>
      </c>
      <c r="B239" s="103" t="s">
        <v>2058</v>
      </c>
      <c r="C239" s="103" t="s">
        <v>2060</v>
      </c>
      <c r="D239" s="104" t="s">
        <v>1773</v>
      </c>
      <c r="E239" s="104" t="s">
        <v>2691</v>
      </c>
      <c r="F239" s="49">
        <v>2</v>
      </c>
    </row>
    <row r="240" spans="1:6" ht="21" customHeight="1">
      <c r="A240" s="135">
        <v>235</v>
      </c>
      <c r="B240" s="103" t="s">
        <v>2058</v>
      </c>
      <c r="C240" s="103" t="s">
        <v>2061</v>
      </c>
      <c r="D240" s="104" t="s">
        <v>1773</v>
      </c>
      <c r="E240" s="104" t="s">
        <v>2690</v>
      </c>
      <c r="F240" s="49">
        <v>3</v>
      </c>
    </row>
    <row r="241" spans="1:6" ht="21" customHeight="1">
      <c r="A241" s="135">
        <v>236</v>
      </c>
      <c r="B241" s="103" t="s">
        <v>2058</v>
      </c>
      <c r="C241" s="103" t="s">
        <v>2062</v>
      </c>
      <c r="D241" s="104" t="s">
        <v>1775</v>
      </c>
      <c r="E241" s="104" t="s">
        <v>2692</v>
      </c>
      <c r="F241" s="49">
        <v>4</v>
      </c>
    </row>
    <row r="242" spans="1:6" ht="21" customHeight="1">
      <c r="A242" s="135">
        <v>237</v>
      </c>
      <c r="B242" s="103" t="s">
        <v>2058</v>
      </c>
      <c r="C242" s="103" t="s">
        <v>2063</v>
      </c>
      <c r="D242" s="104" t="s">
        <v>1775</v>
      </c>
      <c r="E242" s="104" t="s">
        <v>2693</v>
      </c>
      <c r="F242" s="49">
        <v>5</v>
      </c>
    </row>
    <row r="243" spans="1:6" ht="21" customHeight="1">
      <c r="A243" s="135">
        <v>238</v>
      </c>
      <c r="B243" s="103" t="s">
        <v>2058</v>
      </c>
      <c r="C243" s="103" t="s">
        <v>2064</v>
      </c>
      <c r="D243" s="104" t="s">
        <v>1775</v>
      </c>
      <c r="E243" s="104" t="s">
        <v>2694</v>
      </c>
      <c r="F243" s="49">
        <v>6</v>
      </c>
    </row>
    <row r="244" spans="1:6" ht="21" customHeight="1">
      <c r="A244" s="135">
        <v>239</v>
      </c>
      <c r="B244" s="103" t="s">
        <v>2065</v>
      </c>
      <c r="C244" s="103" t="s">
        <v>2066</v>
      </c>
      <c r="D244" s="104" t="s">
        <v>1773</v>
      </c>
      <c r="E244" s="104" t="s">
        <v>2695</v>
      </c>
      <c r="F244" s="49">
        <v>1</v>
      </c>
    </row>
    <row r="245" spans="1:6" ht="21" customHeight="1">
      <c r="A245" s="135">
        <v>240</v>
      </c>
      <c r="B245" s="103" t="s">
        <v>2065</v>
      </c>
      <c r="C245" s="103" t="s">
        <v>2067</v>
      </c>
      <c r="D245" s="104" t="s">
        <v>1773</v>
      </c>
      <c r="E245" s="104" t="s">
        <v>2696</v>
      </c>
      <c r="F245" s="49">
        <v>2</v>
      </c>
    </row>
    <row r="246" spans="1:6" s="129" customFormat="1" ht="42.95" customHeight="1">
      <c r="A246" s="135">
        <v>241</v>
      </c>
      <c r="B246" s="157" t="s">
        <v>2065</v>
      </c>
      <c r="C246" s="157" t="s">
        <v>2068</v>
      </c>
      <c r="D246" s="158" t="s">
        <v>1773</v>
      </c>
      <c r="E246" s="158" t="s">
        <v>2069</v>
      </c>
      <c r="F246" s="130">
        <v>3</v>
      </c>
    </row>
    <row r="247" spans="1:6" ht="21" customHeight="1">
      <c r="A247" s="135">
        <v>242</v>
      </c>
      <c r="B247" s="103" t="s">
        <v>2065</v>
      </c>
      <c r="C247" s="103" t="s">
        <v>2070</v>
      </c>
      <c r="D247" s="104" t="s">
        <v>1775</v>
      </c>
      <c r="E247" s="104" t="s">
        <v>2697</v>
      </c>
      <c r="F247" s="49">
        <v>4</v>
      </c>
    </row>
    <row r="248" spans="1:6" ht="21" customHeight="1">
      <c r="A248" s="135">
        <v>243</v>
      </c>
      <c r="B248" s="103" t="s">
        <v>2065</v>
      </c>
      <c r="C248" s="103" t="s">
        <v>2071</v>
      </c>
      <c r="D248" s="104" t="s">
        <v>1775</v>
      </c>
      <c r="E248" s="104" t="s">
        <v>2698</v>
      </c>
      <c r="F248" s="49">
        <v>5</v>
      </c>
    </row>
    <row r="249" spans="1:6" s="129" customFormat="1" ht="42.95" customHeight="1">
      <c r="A249" s="135">
        <v>244</v>
      </c>
      <c r="B249" s="157" t="s">
        <v>2065</v>
      </c>
      <c r="C249" s="157" t="s">
        <v>2072</v>
      </c>
      <c r="D249" s="158" t="s">
        <v>1775</v>
      </c>
      <c r="E249" s="158" t="s">
        <v>2073</v>
      </c>
      <c r="F249" s="130">
        <v>6</v>
      </c>
    </row>
    <row r="250" spans="1:6" ht="21" customHeight="1">
      <c r="A250" s="135">
        <v>245</v>
      </c>
      <c r="B250" s="103" t="s">
        <v>2065</v>
      </c>
      <c r="C250" s="103" t="s">
        <v>2074</v>
      </c>
      <c r="D250" s="104" t="s">
        <v>1775</v>
      </c>
      <c r="E250" s="104" t="s">
        <v>2699</v>
      </c>
      <c r="F250" s="49">
        <v>7</v>
      </c>
    </row>
    <row r="251" spans="1:6" ht="21" customHeight="1">
      <c r="A251" s="135">
        <v>246</v>
      </c>
      <c r="B251" s="103" t="s">
        <v>2065</v>
      </c>
      <c r="C251" s="103" t="s">
        <v>2075</v>
      </c>
      <c r="D251" s="104" t="s">
        <v>1775</v>
      </c>
      <c r="E251" s="104" t="s">
        <v>2700</v>
      </c>
      <c r="F251" s="49">
        <v>8</v>
      </c>
    </row>
    <row r="252" spans="1:6" ht="21" customHeight="1">
      <c r="A252" s="135">
        <v>247</v>
      </c>
      <c r="B252" s="103" t="s">
        <v>2065</v>
      </c>
      <c r="C252" s="103" t="s">
        <v>2076</v>
      </c>
      <c r="D252" s="104" t="s">
        <v>1775</v>
      </c>
      <c r="E252" s="104" t="s">
        <v>2077</v>
      </c>
      <c r="F252" s="49">
        <v>9</v>
      </c>
    </row>
    <row r="253" spans="1:6" ht="21" customHeight="1">
      <c r="A253" s="135">
        <v>248</v>
      </c>
      <c r="B253" s="103" t="s">
        <v>2065</v>
      </c>
      <c r="C253" s="103" t="s">
        <v>2078</v>
      </c>
      <c r="D253" s="104" t="s">
        <v>1775</v>
      </c>
      <c r="E253" s="104" t="s">
        <v>2707</v>
      </c>
      <c r="F253" s="49">
        <v>10</v>
      </c>
    </row>
    <row r="254" spans="1:6" ht="21" customHeight="1">
      <c r="A254" s="135">
        <v>249</v>
      </c>
      <c r="B254" s="103" t="s">
        <v>2065</v>
      </c>
      <c r="C254" s="103" t="s">
        <v>2079</v>
      </c>
      <c r="D254" s="104" t="s">
        <v>1775</v>
      </c>
      <c r="E254" s="104" t="s">
        <v>2701</v>
      </c>
      <c r="F254" s="49">
        <v>11</v>
      </c>
    </row>
    <row r="255" spans="1:6" ht="21" customHeight="1">
      <c r="A255" s="135">
        <v>250</v>
      </c>
      <c r="B255" s="103" t="s">
        <v>2065</v>
      </c>
      <c r="C255" s="103" t="s">
        <v>2080</v>
      </c>
      <c r="D255" s="104" t="s">
        <v>1775</v>
      </c>
      <c r="E255" s="104" t="s">
        <v>2706</v>
      </c>
      <c r="F255" s="49">
        <v>12</v>
      </c>
    </row>
    <row r="256" spans="1:6" ht="21" customHeight="1">
      <c r="A256" s="135">
        <v>251</v>
      </c>
      <c r="B256" s="103" t="s">
        <v>2065</v>
      </c>
      <c r="C256" s="103" t="s">
        <v>2081</v>
      </c>
      <c r="D256" s="104" t="s">
        <v>1775</v>
      </c>
      <c r="E256" s="104" t="s">
        <v>2702</v>
      </c>
      <c r="F256" s="49">
        <v>13</v>
      </c>
    </row>
    <row r="257" spans="1:6" ht="21" customHeight="1">
      <c r="A257" s="135">
        <v>252</v>
      </c>
      <c r="B257" s="103" t="s">
        <v>2065</v>
      </c>
      <c r="C257" s="103" t="s">
        <v>2082</v>
      </c>
      <c r="D257" s="104" t="s">
        <v>1775</v>
      </c>
      <c r="E257" s="104" t="s">
        <v>2704</v>
      </c>
      <c r="F257" s="49">
        <v>14</v>
      </c>
    </row>
    <row r="258" spans="1:6" ht="21" customHeight="1">
      <c r="A258" s="135">
        <v>253</v>
      </c>
      <c r="B258" s="103" t="s">
        <v>2065</v>
      </c>
      <c r="C258" s="103" t="s">
        <v>2083</v>
      </c>
      <c r="D258" s="104" t="s">
        <v>1775</v>
      </c>
      <c r="E258" s="104" t="s">
        <v>2703</v>
      </c>
      <c r="F258" s="49">
        <v>15</v>
      </c>
    </row>
    <row r="259" spans="1:6" ht="21" customHeight="1">
      <c r="A259" s="135">
        <v>254</v>
      </c>
      <c r="B259" s="103" t="s">
        <v>2065</v>
      </c>
      <c r="C259" s="103" t="s">
        <v>2084</v>
      </c>
      <c r="D259" s="104" t="s">
        <v>1775</v>
      </c>
      <c r="E259" s="104" t="s">
        <v>2705</v>
      </c>
      <c r="F259" s="49">
        <v>16</v>
      </c>
    </row>
    <row r="260" spans="1:6" ht="21" customHeight="1">
      <c r="A260" s="135">
        <v>255</v>
      </c>
      <c r="B260" s="103" t="s">
        <v>2085</v>
      </c>
      <c r="C260" s="103" t="s">
        <v>2086</v>
      </c>
      <c r="D260" s="104" t="s">
        <v>1773</v>
      </c>
      <c r="E260" s="104" t="s">
        <v>2708</v>
      </c>
      <c r="F260" s="49">
        <v>1</v>
      </c>
    </row>
    <row r="261" spans="1:6" ht="21" customHeight="1">
      <c r="A261" s="135">
        <v>256</v>
      </c>
      <c r="B261" s="103" t="s">
        <v>2085</v>
      </c>
      <c r="C261" s="103" t="s">
        <v>2087</v>
      </c>
      <c r="D261" s="104" t="s">
        <v>1773</v>
      </c>
      <c r="E261" s="104" t="s">
        <v>2712</v>
      </c>
      <c r="F261" s="49">
        <v>2</v>
      </c>
    </row>
    <row r="262" spans="1:6" ht="21" customHeight="1">
      <c r="A262" s="135">
        <v>257</v>
      </c>
      <c r="B262" s="103" t="s">
        <v>2085</v>
      </c>
      <c r="C262" s="103" t="s">
        <v>2088</v>
      </c>
      <c r="D262" s="104" t="s">
        <v>1773</v>
      </c>
      <c r="E262" s="104" t="s">
        <v>2709</v>
      </c>
      <c r="F262" s="49">
        <v>3</v>
      </c>
    </row>
    <row r="263" spans="1:6" ht="21" customHeight="1">
      <c r="A263" s="135">
        <v>258</v>
      </c>
      <c r="B263" s="103" t="s">
        <v>2085</v>
      </c>
      <c r="C263" s="103" t="s">
        <v>2089</v>
      </c>
      <c r="D263" s="104" t="s">
        <v>1775</v>
      </c>
      <c r="E263" s="104" t="s">
        <v>2713</v>
      </c>
      <c r="F263" s="49">
        <v>4</v>
      </c>
    </row>
    <row r="264" spans="1:6" ht="21" customHeight="1">
      <c r="A264" s="135">
        <v>259</v>
      </c>
      <c r="B264" s="103" t="s">
        <v>2085</v>
      </c>
      <c r="C264" s="103" t="s">
        <v>2090</v>
      </c>
      <c r="D264" s="104" t="s">
        <v>1775</v>
      </c>
      <c r="E264" s="104" t="s">
        <v>2710</v>
      </c>
      <c r="F264" s="49">
        <v>5</v>
      </c>
    </row>
    <row r="265" spans="1:6" ht="21" customHeight="1">
      <c r="A265" s="135">
        <v>260</v>
      </c>
      <c r="B265" s="103" t="s">
        <v>2091</v>
      </c>
      <c r="C265" s="103" t="s">
        <v>2092</v>
      </c>
      <c r="D265" s="104" t="s">
        <v>1773</v>
      </c>
      <c r="E265" s="104" t="s">
        <v>2714</v>
      </c>
      <c r="F265" s="49">
        <v>1</v>
      </c>
    </row>
    <row r="266" spans="1:6" ht="21" customHeight="1">
      <c r="A266" s="135">
        <v>261</v>
      </c>
      <c r="B266" s="103" t="s">
        <v>2091</v>
      </c>
      <c r="C266" s="103" t="s">
        <v>2093</v>
      </c>
      <c r="D266" s="104" t="s">
        <v>1773</v>
      </c>
      <c r="E266" s="104" t="s">
        <v>2711</v>
      </c>
      <c r="F266" s="49">
        <v>2</v>
      </c>
    </row>
    <row r="267" spans="1:6" ht="21" customHeight="1">
      <c r="A267" s="135">
        <v>262</v>
      </c>
      <c r="B267" s="103" t="s">
        <v>2091</v>
      </c>
      <c r="C267" s="103" t="s">
        <v>2094</v>
      </c>
      <c r="D267" s="104" t="s">
        <v>1773</v>
      </c>
      <c r="E267" s="104" t="s">
        <v>2715</v>
      </c>
      <c r="F267" s="49">
        <v>3</v>
      </c>
    </row>
    <row r="268" spans="1:6" ht="20.25" customHeight="1">
      <c r="A268" s="135">
        <v>263</v>
      </c>
      <c r="B268" s="103" t="s">
        <v>2091</v>
      </c>
      <c r="C268" s="103" t="s">
        <v>2095</v>
      </c>
      <c r="D268" s="104" t="s">
        <v>1773</v>
      </c>
      <c r="E268" s="104" t="s">
        <v>2096</v>
      </c>
      <c r="F268" s="49">
        <v>4</v>
      </c>
    </row>
    <row r="269" spans="1:6" ht="21" customHeight="1">
      <c r="A269" s="135">
        <v>264</v>
      </c>
      <c r="B269" s="103" t="s">
        <v>2097</v>
      </c>
      <c r="C269" s="103" t="s">
        <v>2098</v>
      </c>
      <c r="D269" s="104" t="s">
        <v>1773</v>
      </c>
      <c r="E269" s="104" t="s">
        <v>2716</v>
      </c>
      <c r="F269" s="49">
        <v>1</v>
      </c>
    </row>
    <row r="270" spans="1:6" ht="21" customHeight="1">
      <c r="A270" s="135">
        <v>265</v>
      </c>
      <c r="B270" s="103" t="s">
        <v>2097</v>
      </c>
      <c r="C270" s="103" t="s">
        <v>2099</v>
      </c>
      <c r="D270" s="104" t="s">
        <v>1773</v>
      </c>
      <c r="E270" s="104" t="s">
        <v>2717</v>
      </c>
      <c r="F270" s="49">
        <v>2</v>
      </c>
    </row>
    <row r="271" spans="1:6" ht="21" customHeight="1">
      <c r="A271" s="135">
        <v>266</v>
      </c>
      <c r="B271" s="103" t="s">
        <v>2097</v>
      </c>
      <c r="C271" s="103" t="s">
        <v>2100</v>
      </c>
      <c r="D271" s="104" t="s">
        <v>1775</v>
      </c>
      <c r="E271" s="104" t="s">
        <v>2718</v>
      </c>
      <c r="F271" s="49">
        <v>3</v>
      </c>
    </row>
    <row r="272" spans="1:6" ht="21" customHeight="1">
      <c r="A272" s="135">
        <v>267</v>
      </c>
      <c r="B272" s="103" t="s">
        <v>2097</v>
      </c>
      <c r="C272" s="103" t="s">
        <v>2101</v>
      </c>
      <c r="D272" s="104" t="s">
        <v>1775</v>
      </c>
      <c r="E272" s="104" t="s">
        <v>2719</v>
      </c>
      <c r="F272" s="49">
        <v>4</v>
      </c>
    </row>
    <row r="273" spans="1:6" ht="21" customHeight="1">
      <c r="A273" s="135">
        <v>268</v>
      </c>
      <c r="B273" s="103" t="s">
        <v>2102</v>
      </c>
      <c r="C273" s="103" t="s">
        <v>2103</v>
      </c>
      <c r="D273" s="104" t="s">
        <v>1773</v>
      </c>
      <c r="E273" s="104" t="s">
        <v>2720</v>
      </c>
      <c r="F273" s="49">
        <v>1</v>
      </c>
    </row>
    <row r="274" spans="1:6" ht="21" customHeight="1">
      <c r="A274" s="135">
        <v>269</v>
      </c>
      <c r="B274" s="103" t="s">
        <v>2102</v>
      </c>
      <c r="C274" s="103" t="s">
        <v>2104</v>
      </c>
      <c r="D274" s="104" t="s">
        <v>1773</v>
      </c>
      <c r="E274" s="104" t="s">
        <v>2721</v>
      </c>
      <c r="F274" s="49">
        <v>2</v>
      </c>
    </row>
    <row r="275" spans="1:6" ht="21" customHeight="1">
      <c r="A275" s="135">
        <v>270</v>
      </c>
      <c r="B275" s="103" t="s">
        <v>2102</v>
      </c>
      <c r="C275" s="103" t="s">
        <v>2105</v>
      </c>
      <c r="D275" s="104" t="s">
        <v>1773</v>
      </c>
      <c r="E275" s="104" t="s">
        <v>2723</v>
      </c>
      <c r="F275" s="49">
        <v>3</v>
      </c>
    </row>
    <row r="276" spans="1:6" ht="21" customHeight="1">
      <c r="A276" s="135">
        <v>271</v>
      </c>
      <c r="B276" s="103" t="s">
        <v>2102</v>
      </c>
      <c r="C276" s="103" t="s">
        <v>2106</v>
      </c>
      <c r="D276" s="104" t="s">
        <v>1773</v>
      </c>
      <c r="E276" s="104" t="s">
        <v>2722</v>
      </c>
      <c r="F276" s="49">
        <v>4</v>
      </c>
    </row>
    <row r="277" spans="1:6" s="129" customFormat="1" ht="21" customHeight="1">
      <c r="A277" s="135">
        <v>272</v>
      </c>
      <c r="B277" s="157" t="s">
        <v>2102</v>
      </c>
      <c r="C277" s="157" t="s">
        <v>2107</v>
      </c>
      <c r="D277" s="158" t="s">
        <v>1773</v>
      </c>
      <c r="E277" s="158" t="s">
        <v>2723</v>
      </c>
      <c r="F277" s="130">
        <v>5</v>
      </c>
    </row>
    <row r="278" spans="1:6" s="129" customFormat="1" ht="42.95" customHeight="1">
      <c r="A278" s="135">
        <v>273</v>
      </c>
      <c r="B278" s="157" t="s">
        <v>2102</v>
      </c>
      <c r="C278" s="157" t="s">
        <v>2108</v>
      </c>
      <c r="D278" s="158" t="s">
        <v>1773</v>
      </c>
      <c r="E278" s="158" t="s">
        <v>2724</v>
      </c>
      <c r="F278" s="130">
        <v>6</v>
      </c>
    </row>
    <row r="279" spans="1:6" s="129" customFormat="1" ht="42.95" customHeight="1">
      <c r="A279" s="135">
        <v>274</v>
      </c>
      <c r="B279" s="157" t="s">
        <v>2102</v>
      </c>
      <c r="C279" s="157" t="s">
        <v>2509</v>
      </c>
      <c r="D279" s="158" t="s">
        <v>1773</v>
      </c>
      <c r="E279" s="158" t="s">
        <v>2725</v>
      </c>
      <c r="F279" s="130">
        <v>7</v>
      </c>
    </row>
    <row r="280" spans="1:6" ht="21" customHeight="1">
      <c r="A280" s="135">
        <v>275</v>
      </c>
      <c r="B280" s="103" t="s">
        <v>2102</v>
      </c>
      <c r="C280" s="103" t="s">
        <v>2109</v>
      </c>
      <c r="D280" s="104" t="s">
        <v>1775</v>
      </c>
      <c r="E280" s="104" t="s">
        <v>2726</v>
      </c>
      <c r="F280" s="49">
        <v>8</v>
      </c>
    </row>
    <row r="281" spans="1:6" s="129" customFormat="1" ht="42.95" customHeight="1">
      <c r="A281" s="135">
        <v>276</v>
      </c>
      <c r="B281" s="157" t="s">
        <v>2102</v>
      </c>
      <c r="C281" s="157" t="s">
        <v>2110</v>
      </c>
      <c r="D281" s="158" t="s">
        <v>1775</v>
      </c>
      <c r="E281" s="158" t="s">
        <v>2727</v>
      </c>
      <c r="F281" s="130">
        <v>9</v>
      </c>
    </row>
    <row r="282" spans="1:6" s="129" customFormat="1" ht="42.95" customHeight="1">
      <c r="A282" s="135">
        <v>277</v>
      </c>
      <c r="B282" s="157" t="s">
        <v>2102</v>
      </c>
      <c r="C282" s="157" t="s">
        <v>2111</v>
      </c>
      <c r="D282" s="158" t="s">
        <v>1775</v>
      </c>
      <c r="E282" s="158" t="s">
        <v>2728</v>
      </c>
      <c r="F282" s="130">
        <v>10</v>
      </c>
    </row>
    <row r="283" spans="1:6" ht="21" customHeight="1">
      <c r="A283" s="135">
        <v>278</v>
      </c>
      <c r="B283" s="103" t="s">
        <v>2112</v>
      </c>
      <c r="C283" s="103" t="s">
        <v>2113</v>
      </c>
      <c r="D283" s="104" t="s">
        <v>1773</v>
      </c>
      <c r="E283" s="104" t="s">
        <v>2729</v>
      </c>
      <c r="F283" s="49">
        <v>1</v>
      </c>
    </row>
    <row r="284" spans="1:6" s="129" customFormat="1" ht="21" customHeight="1">
      <c r="A284" s="135">
        <v>279</v>
      </c>
      <c r="B284" s="157" t="s">
        <v>2112</v>
      </c>
      <c r="C284" s="157" t="s">
        <v>2114</v>
      </c>
      <c r="D284" s="158" t="s">
        <v>1773</v>
      </c>
      <c r="E284" s="158" t="s">
        <v>2730</v>
      </c>
      <c r="F284" s="130">
        <v>2</v>
      </c>
    </row>
    <row r="285" spans="1:6" ht="21" customHeight="1">
      <c r="A285" s="135">
        <v>280</v>
      </c>
      <c r="B285" s="103" t="s">
        <v>2112</v>
      </c>
      <c r="C285" s="103" t="s">
        <v>2115</v>
      </c>
      <c r="D285" s="104" t="s">
        <v>1775</v>
      </c>
      <c r="E285" s="104" t="s">
        <v>2731</v>
      </c>
      <c r="F285" s="49">
        <v>3</v>
      </c>
    </row>
    <row r="286" spans="1:6" ht="21" customHeight="1">
      <c r="A286" s="135">
        <v>281</v>
      </c>
      <c r="B286" s="103" t="s">
        <v>2112</v>
      </c>
      <c r="C286" s="103" t="s">
        <v>2116</v>
      </c>
      <c r="D286" s="104" t="s">
        <v>1775</v>
      </c>
      <c r="E286" s="104" t="s">
        <v>2732</v>
      </c>
      <c r="F286" s="49">
        <v>4</v>
      </c>
    </row>
    <row r="287" spans="1:6" ht="21" customHeight="1">
      <c r="A287" s="135">
        <v>282</v>
      </c>
      <c r="B287" s="103" t="s">
        <v>2112</v>
      </c>
      <c r="C287" s="103" t="s">
        <v>2117</v>
      </c>
      <c r="D287" s="104" t="s">
        <v>1775</v>
      </c>
      <c r="E287" s="104" t="s">
        <v>2733</v>
      </c>
      <c r="F287" s="49">
        <v>5</v>
      </c>
    </row>
    <row r="288" spans="1:6" s="129" customFormat="1" ht="42.95" customHeight="1">
      <c r="A288" s="135">
        <v>283</v>
      </c>
      <c r="B288" s="157" t="s">
        <v>2112</v>
      </c>
      <c r="C288" s="157" t="s">
        <v>2510</v>
      </c>
      <c r="D288" s="158" t="s">
        <v>1775</v>
      </c>
      <c r="E288" s="158" t="s">
        <v>2734</v>
      </c>
      <c r="F288" s="130">
        <v>6</v>
      </c>
    </row>
    <row r="289" spans="1:6" ht="21" customHeight="1">
      <c r="A289" s="135">
        <v>284</v>
      </c>
      <c r="B289" s="103" t="s">
        <v>2112</v>
      </c>
      <c r="C289" s="103" t="s">
        <v>2118</v>
      </c>
      <c r="D289" s="104" t="s">
        <v>1775</v>
      </c>
      <c r="E289" s="104" t="s">
        <v>2735</v>
      </c>
      <c r="F289" s="130">
        <v>7</v>
      </c>
    </row>
    <row r="290" spans="1:6" ht="21" customHeight="1">
      <c r="A290" s="135">
        <v>285</v>
      </c>
      <c r="B290" s="103" t="s">
        <v>2112</v>
      </c>
      <c r="C290" s="103" t="s">
        <v>2119</v>
      </c>
      <c r="D290" s="104" t="s">
        <v>1775</v>
      </c>
      <c r="E290" s="104" t="s">
        <v>2736</v>
      </c>
      <c r="F290" s="130">
        <v>8</v>
      </c>
    </row>
    <row r="291" spans="1:6" ht="21" customHeight="1">
      <c r="A291" s="135">
        <v>286</v>
      </c>
      <c r="B291" s="103" t="s">
        <v>2112</v>
      </c>
      <c r="C291" s="103" t="s">
        <v>2120</v>
      </c>
      <c r="D291" s="104" t="s">
        <v>1775</v>
      </c>
      <c r="E291" s="104" t="s">
        <v>2737</v>
      </c>
      <c r="F291" s="130">
        <v>9</v>
      </c>
    </row>
    <row r="292" spans="1:6" ht="21" customHeight="1">
      <c r="A292" s="135">
        <v>287</v>
      </c>
      <c r="B292" s="103" t="s">
        <v>2112</v>
      </c>
      <c r="C292" s="103" t="s">
        <v>2121</v>
      </c>
      <c r="D292" s="104" t="s">
        <v>1775</v>
      </c>
      <c r="E292" s="104" t="s">
        <v>2738</v>
      </c>
      <c r="F292" s="130">
        <v>10</v>
      </c>
    </row>
    <row r="293" spans="1:6" ht="21" customHeight="1">
      <c r="A293" s="135">
        <v>288</v>
      </c>
      <c r="B293" s="103" t="s">
        <v>2112</v>
      </c>
      <c r="C293" s="103" t="s">
        <v>2122</v>
      </c>
      <c r="D293" s="104" t="s">
        <v>1775</v>
      </c>
      <c r="E293" s="104" t="s">
        <v>2739</v>
      </c>
      <c r="F293" s="130">
        <v>11</v>
      </c>
    </row>
    <row r="294" spans="1:6" ht="21" customHeight="1">
      <c r="A294" s="135">
        <v>289</v>
      </c>
      <c r="B294" s="103" t="s">
        <v>2112</v>
      </c>
      <c r="C294" s="103" t="s">
        <v>2123</v>
      </c>
      <c r="D294" s="104" t="s">
        <v>1775</v>
      </c>
      <c r="E294" s="104" t="s">
        <v>2740</v>
      </c>
      <c r="F294" s="130">
        <v>12</v>
      </c>
    </row>
    <row r="295" spans="1:6" s="129" customFormat="1" ht="21" customHeight="1">
      <c r="A295" s="135">
        <v>290</v>
      </c>
      <c r="B295" s="157" t="s">
        <v>2124</v>
      </c>
      <c r="C295" s="157" t="s">
        <v>2125</v>
      </c>
      <c r="D295" s="158" t="s">
        <v>1773</v>
      </c>
      <c r="E295" s="158" t="s">
        <v>2741</v>
      </c>
      <c r="F295" s="130">
        <v>1</v>
      </c>
    </row>
    <row r="296" spans="1:6" s="129" customFormat="1" ht="42.95" customHeight="1">
      <c r="A296" s="135">
        <v>291</v>
      </c>
      <c r="B296" s="157" t="s">
        <v>2124</v>
      </c>
      <c r="C296" s="157" t="s">
        <v>2126</v>
      </c>
      <c r="D296" s="158" t="s">
        <v>1773</v>
      </c>
      <c r="E296" s="158" t="s">
        <v>2742</v>
      </c>
      <c r="F296" s="130">
        <v>2</v>
      </c>
    </row>
    <row r="297" spans="1:6" s="129" customFormat="1" ht="42.95" customHeight="1">
      <c r="A297" s="135">
        <v>292</v>
      </c>
      <c r="B297" s="157" t="s">
        <v>2124</v>
      </c>
      <c r="C297" s="157" t="s">
        <v>2127</v>
      </c>
      <c r="D297" s="158" t="s">
        <v>1773</v>
      </c>
      <c r="E297" s="158" t="s">
        <v>2743</v>
      </c>
      <c r="F297" s="130">
        <v>3</v>
      </c>
    </row>
    <row r="298" spans="1:6" ht="21" customHeight="1">
      <c r="A298" s="135">
        <v>293</v>
      </c>
      <c r="B298" s="103" t="s">
        <v>2124</v>
      </c>
      <c r="C298" s="103" t="s">
        <v>2128</v>
      </c>
      <c r="D298" s="104" t="s">
        <v>1775</v>
      </c>
      <c r="E298" s="104" t="s">
        <v>2744</v>
      </c>
      <c r="F298" s="49">
        <v>4</v>
      </c>
    </row>
    <row r="299" spans="1:6" ht="21" customHeight="1">
      <c r="A299" s="135">
        <v>294</v>
      </c>
      <c r="B299" s="103" t="s">
        <v>2124</v>
      </c>
      <c r="C299" s="103" t="s">
        <v>2129</v>
      </c>
      <c r="D299" s="104" t="s">
        <v>1775</v>
      </c>
      <c r="E299" s="104" t="s">
        <v>2745</v>
      </c>
      <c r="F299" s="49">
        <v>5</v>
      </c>
    </row>
    <row r="300" spans="1:6" ht="21" customHeight="1">
      <c r="A300" s="135">
        <v>295</v>
      </c>
      <c r="B300" s="103" t="s">
        <v>2124</v>
      </c>
      <c r="C300" s="103" t="s">
        <v>2130</v>
      </c>
      <c r="D300" s="104" t="s">
        <v>1775</v>
      </c>
      <c r="E300" s="104" t="s">
        <v>2746</v>
      </c>
      <c r="F300" s="49">
        <v>6</v>
      </c>
    </row>
    <row r="301" spans="1:6" ht="21" customHeight="1">
      <c r="A301" s="135">
        <v>296</v>
      </c>
      <c r="B301" s="103" t="s">
        <v>2124</v>
      </c>
      <c r="C301" s="103" t="s">
        <v>2131</v>
      </c>
      <c r="D301" s="104" t="s">
        <v>1775</v>
      </c>
      <c r="E301" s="104" t="s">
        <v>2747</v>
      </c>
      <c r="F301" s="49">
        <v>7</v>
      </c>
    </row>
    <row r="302" spans="1:6" ht="21" customHeight="1">
      <c r="A302" s="135">
        <v>297</v>
      </c>
      <c r="B302" s="103" t="s">
        <v>2132</v>
      </c>
      <c r="C302" s="103" t="s">
        <v>2133</v>
      </c>
      <c r="D302" s="104" t="s">
        <v>1773</v>
      </c>
      <c r="E302" s="104" t="s">
        <v>2748</v>
      </c>
      <c r="F302" s="49">
        <v>1</v>
      </c>
    </row>
    <row r="303" spans="1:6" ht="21" customHeight="1">
      <c r="A303" s="135">
        <v>298</v>
      </c>
      <c r="B303" s="103" t="s">
        <v>2132</v>
      </c>
      <c r="C303" s="103" t="s">
        <v>2134</v>
      </c>
      <c r="D303" s="104" t="s">
        <v>1773</v>
      </c>
      <c r="E303" s="104" t="s">
        <v>2749</v>
      </c>
      <c r="F303" s="49">
        <v>2</v>
      </c>
    </row>
    <row r="304" spans="1:6" ht="21" customHeight="1">
      <c r="A304" s="135">
        <v>299</v>
      </c>
      <c r="B304" s="103" t="s">
        <v>2132</v>
      </c>
      <c r="C304" s="103" t="s">
        <v>2135</v>
      </c>
      <c r="D304" s="104" t="s">
        <v>1773</v>
      </c>
      <c r="E304" s="104" t="s">
        <v>2750</v>
      </c>
      <c r="F304" s="49">
        <v>3</v>
      </c>
    </row>
    <row r="305" spans="1:6" ht="21" customHeight="1">
      <c r="A305" s="135">
        <v>300</v>
      </c>
      <c r="B305" s="103" t="s">
        <v>2132</v>
      </c>
      <c r="C305" s="103" t="s">
        <v>2136</v>
      </c>
      <c r="D305" s="104" t="s">
        <v>1775</v>
      </c>
      <c r="E305" s="104" t="s">
        <v>2751</v>
      </c>
      <c r="F305" s="49">
        <v>4</v>
      </c>
    </row>
    <row r="306" spans="1:6" ht="21" customHeight="1">
      <c r="A306" s="135">
        <v>301</v>
      </c>
      <c r="B306" s="103" t="s">
        <v>2132</v>
      </c>
      <c r="C306" s="103" t="s">
        <v>2137</v>
      </c>
      <c r="D306" s="104" t="s">
        <v>1775</v>
      </c>
      <c r="E306" s="104" t="s">
        <v>2752</v>
      </c>
      <c r="F306" s="49">
        <v>5</v>
      </c>
    </row>
    <row r="307" spans="1:6" ht="21" customHeight="1">
      <c r="A307" s="135">
        <v>302</v>
      </c>
      <c r="B307" s="103" t="s">
        <v>2132</v>
      </c>
      <c r="C307" s="103" t="s">
        <v>2138</v>
      </c>
      <c r="D307" s="104" t="s">
        <v>1775</v>
      </c>
      <c r="E307" s="104" t="s">
        <v>2753</v>
      </c>
      <c r="F307" s="49">
        <v>6</v>
      </c>
    </row>
    <row r="308" spans="1:6" ht="21" customHeight="1">
      <c r="A308" s="135">
        <v>303</v>
      </c>
      <c r="B308" s="103" t="s">
        <v>2132</v>
      </c>
      <c r="C308" s="103" t="s">
        <v>2139</v>
      </c>
      <c r="D308" s="104" t="s">
        <v>1775</v>
      </c>
      <c r="E308" s="104" t="s">
        <v>2754</v>
      </c>
      <c r="F308" s="49">
        <v>7</v>
      </c>
    </row>
    <row r="309" spans="1:6" ht="21" customHeight="1">
      <c r="A309" s="135">
        <v>304</v>
      </c>
      <c r="B309" s="103" t="s">
        <v>2140</v>
      </c>
      <c r="C309" s="103" t="s">
        <v>2141</v>
      </c>
      <c r="D309" s="104" t="s">
        <v>1773</v>
      </c>
      <c r="E309" s="104" t="s">
        <v>2755</v>
      </c>
      <c r="F309" s="49">
        <v>1</v>
      </c>
    </row>
    <row r="310" spans="1:6" ht="21" customHeight="1">
      <c r="A310" s="135">
        <v>305</v>
      </c>
      <c r="B310" s="103" t="s">
        <v>2140</v>
      </c>
      <c r="C310" s="103" t="s">
        <v>2142</v>
      </c>
      <c r="D310" s="104" t="s">
        <v>1773</v>
      </c>
      <c r="E310" s="104" t="s">
        <v>2756</v>
      </c>
      <c r="F310" s="49">
        <v>2</v>
      </c>
    </row>
    <row r="311" spans="1:6" ht="21" customHeight="1">
      <c r="A311" s="135">
        <v>306</v>
      </c>
      <c r="B311" s="103" t="s">
        <v>2140</v>
      </c>
      <c r="C311" s="103" t="s">
        <v>2143</v>
      </c>
      <c r="D311" s="104" t="s">
        <v>1773</v>
      </c>
      <c r="E311" s="104" t="s">
        <v>2757</v>
      </c>
      <c r="F311" s="49">
        <v>3</v>
      </c>
    </row>
    <row r="312" spans="1:6" ht="21" customHeight="1">
      <c r="A312" s="135">
        <v>307</v>
      </c>
      <c r="B312" s="103" t="s">
        <v>2140</v>
      </c>
      <c r="C312" s="103" t="s">
        <v>2143</v>
      </c>
      <c r="D312" s="104" t="s">
        <v>1773</v>
      </c>
      <c r="E312" s="104" t="s">
        <v>2758</v>
      </c>
      <c r="F312" s="49">
        <v>4</v>
      </c>
    </row>
    <row r="313" spans="1:6" ht="21" customHeight="1">
      <c r="A313" s="135">
        <v>308</v>
      </c>
      <c r="B313" s="103" t="s">
        <v>2140</v>
      </c>
      <c r="C313" s="103" t="s">
        <v>2144</v>
      </c>
      <c r="D313" s="104" t="s">
        <v>1775</v>
      </c>
      <c r="E313" s="104" t="s">
        <v>2759</v>
      </c>
      <c r="F313" s="49">
        <v>5</v>
      </c>
    </row>
    <row r="314" spans="1:6" ht="21" customHeight="1">
      <c r="A314" s="135">
        <v>309</v>
      </c>
      <c r="B314" s="103" t="s">
        <v>2145</v>
      </c>
      <c r="C314" s="103" t="s">
        <v>2146</v>
      </c>
      <c r="D314" s="104" t="s">
        <v>1773</v>
      </c>
      <c r="E314" s="104" t="s">
        <v>2760</v>
      </c>
      <c r="F314" s="49">
        <v>1</v>
      </c>
    </row>
    <row r="315" spans="1:6" ht="21" customHeight="1">
      <c r="A315" s="135">
        <v>310</v>
      </c>
      <c r="B315" s="103" t="s">
        <v>2145</v>
      </c>
      <c r="C315" s="103" t="s">
        <v>2147</v>
      </c>
      <c r="D315" s="104" t="s">
        <v>1773</v>
      </c>
      <c r="E315" s="104" t="s">
        <v>2761</v>
      </c>
      <c r="F315" s="49">
        <v>2</v>
      </c>
    </row>
    <row r="316" spans="1:6" ht="21" customHeight="1">
      <c r="A316" s="135">
        <v>311</v>
      </c>
      <c r="B316" s="103" t="s">
        <v>2145</v>
      </c>
      <c r="C316" s="103" t="s">
        <v>2148</v>
      </c>
      <c r="D316" s="104" t="s">
        <v>1773</v>
      </c>
      <c r="E316" s="104" t="s">
        <v>2762</v>
      </c>
      <c r="F316" s="49">
        <v>3</v>
      </c>
    </row>
    <row r="317" spans="1:6" ht="21" customHeight="1">
      <c r="A317" s="135">
        <v>312</v>
      </c>
      <c r="B317" s="103" t="s">
        <v>2145</v>
      </c>
      <c r="C317" s="103" t="s">
        <v>2149</v>
      </c>
      <c r="D317" s="104" t="s">
        <v>1775</v>
      </c>
      <c r="E317" s="104" t="s">
        <v>2763</v>
      </c>
      <c r="F317" s="49">
        <v>4</v>
      </c>
    </row>
    <row r="318" spans="1:6" ht="21" customHeight="1">
      <c r="A318" s="135">
        <v>313</v>
      </c>
      <c r="B318" s="103" t="s">
        <v>2150</v>
      </c>
      <c r="C318" s="103" t="s">
        <v>2151</v>
      </c>
      <c r="D318" s="104" t="s">
        <v>1773</v>
      </c>
      <c r="E318" s="104" t="s">
        <v>2764</v>
      </c>
      <c r="F318" s="49">
        <v>1</v>
      </c>
    </row>
    <row r="319" spans="1:6" ht="21" customHeight="1">
      <c r="A319" s="135">
        <v>314</v>
      </c>
      <c r="B319" s="103" t="s">
        <v>2150</v>
      </c>
      <c r="C319" s="103" t="s">
        <v>2152</v>
      </c>
      <c r="D319" s="104" t="s">
        <v>1773</v>
      </c>
      <c r="E319" s="104" t="s">
        <v>2765</v>
      </c>
      <c r="F319" s="49">
        <v>2</v>
      </c>
    </row>
    <row r="320" spans="1:6" ht="21" customHeight="1">
      <c r="A320" s="135">
        <v>315</v>
      </c>
      <c r="B320" s="103" t="s">
        <v>2150</v>
      </c>
      <c r="C320" s="103" t="s">
        <v>2153</v>
      </c>
      <c r="D320" s="104" t="s">
        <v>1773</v>
      </c>
      <c r="E320" s="104" t="s">
        <v>2766</v>
      </c>
      <c r="F320" s="49">
        <v>3</v>
      </c>
    </row>
    <row r="321" spans="1:6" ht="21" customHeight="1">
      <c r="A321" s="135">
        <v>316</v>
      </c>
      <c r="B321" s="103" t="s">
        <v>2150</v>
      </c>
      <c r="C321" s="103" t="s">
        <v>2154</v>
      </c>
      <c r="D321" s="104" t="s">
        <v>1773</v>
      </c>
      <c r="E321" s="104" t="s">
        <v>2767</v>
      </c>
      <c r="F321" s="49">
        <v>4</v>
      </c>
    </row>
    <row r="322" spans="1:6" s="129" customFormat="1" ht="42.95" customHeight="1">
      <c r="A322" s="135">
        <v>317</v>
      </c>
      <c r="B322" s="157" t="s">
        <v>2150</v>
      </c>
      <c r="C322" s="157" t="s">
        <v>2155</v>
      </c>
      <c r="D322" s="158" t="s">
        <v>1773</v>
      </c>
      <c r="E322" s="158" t="s">
        <v>2768</v>
      </c>
      <c r="F322" s="130">
        <v>5</v>
      </c>
    </row>
    <row r="323" spans="1:6" ht="21" customHeight="1">
      <c r="A323" s="135">
        <v>318</v>
      </c>
      <c r="B323" s="103" t="s">
        <v>2150</v>
      </c>
      <c r="C323" s="103" t="s">
        <v>2156</v>
      </c>
      <c r="D323" s="104" t="s">
        <v>1773</v>
      </c>
      <c r="E323" s="104" t="s">
        <v>2769</v>
      </c>
      <c r="F323" s="49">
        <v>6</v>
      </c>
    </row>
    <row r="324" spans="1:6" ht="21" customHeight="1">
      <c r="A324" s="135">
        <v>319</v>
      </c>
      <c r="B324" s="103" t="s">
        <v>2150</v>
      </c>
      <c r="C324" s="103" t="s">
        <v>2157</v>
      </c>
      <c r="D324" s="104" t="s">
        <v>1775</v>
      </c>
      <c r="E324" s="104" t="s">
        <v>2770</v>
      </c>
      <c r="F324" s="49">
        <v>7</v>
      </c>
    </row>
    <row r="325" spans="1:6" ht="21" customHeight="1">
      <c r="A325" s="135">
        <v>320</v>
      </c>
      <c r="B325" s="103" t="s">
        <v>2150</v>
      </c>
      <c r="C325" s="103" t="s">
        <v>2158</v>
      </c>
      <c r="D325" s="104" t="s">
        <v>1775</v>
      </c>
      <c r="E325" s="104" t="s">
        <v>2771</v>
      </c>
      <c r="F325" s="49">
        <v>8</v>
      </c>
    </row>
    <row r="326" spans="1:6" ht="21" customHeight="1">
      <c r="A326" s="135">
        <v>321</v>
      </c>
      <c r="B326" s="103" t="s">
        <v>2150</v>
      </c>
      <c r="C326" s="103" t="s">
        <v>2159</v>
      </c>
      <c r="D326" s="104" t="s">
        <v>1775</v>
      </c>
      <c r="E326" s="104" t="s">
        <v>2772</v>
      </c>
      <c r="F326" s="49">
        <v>9</v>
      </c>
    </row>
    <row r="327" spans="1:6" ht="21" customHeight="1">
      <c r="A327" s="135">
        <v>322</v>
      </c>
      <c r="B327" s="103" t="s">
        <v>2150</v>
      </c>
      <c r="C327" s="103" t="s">
        <v>2160</v>
      </c>
      <c r="D327" s="104" t="s">
        <v>1775</v>
      </c>
      <c r="E327" s="104" t="s">
        <v>2773</v>
      </c>
      <c r="F327" s="49">
        <v>10</v>
      </c>
    </row>
    <row r="328" spans="1:6" ht="21" customHeight="1">
      <c r="A328" s="135">
        <v>323</v>
      </c>
      <c r="B328" s="103" t="s">
        <v>2161</v>
      </c>
      <c r="C328" s="103" t="s">
        <v>2162</v>
      </c>
      <c r="D328" s="104" t="s">
        <v>1773</v>
      </c>
      <c r="E328" s="104" t="s">
        <v>2774</v>
      </c>
      <c r="F328" s="49">
        <v>1</v>
      </c>
    </row>
    <row r="329" spans="1:6" ht="21" customHeight="1">
      <c r="A329" s="135">
        <v>324</v>
      </c>
      <c r="B329" s="103" t="s">
        <v>2161</v>
      </c>
      <c r="C329" s="103" t="s">
        <v>2163</v>
      </c>
      <c r="D329" s="104" t="s">
        <v>1773</v>
      </c>
      <c r="E329" s="104" t="s">
        <v>2775</v>
      </c>
      <c r="F329" s="49">
        <v>2</v>
      </c>
    </row>
    <row r="330" spans="1:6" ht="21" customHeight="1">
      <c r="A330" s="135">
        <v>325</v>
      </c>
      <c r="B330" s="103" t="s">
        <v>2161</v>
      </c>
      <c r="C330" s="103" t="s">
        <v>2164</v>
      </c>
      <c r="D330" s="104" t="s">
        <v>1773</v>
      </c>
      <c r="E330" s="104" t="s">
        <v>2776</v>
      </c>
      <c r="F330" s="49">
        <v>3</v>
      </c>
    </row>
    <row r="331" spans="1:6" ht="21" customHeight="1">
      <c r="A331" s="135">
        <v>326</v>
      </c>
      <c r="B331" s="103" t="s">
        <v>2161</v>
      </c>
      <c r="C331" s="103" t="s">
        <v>2165</v>
      </c>
      <c r="D331" s="104" t="s">
        <v>1773</v>
      </c>
      <c r="E331" s="104" t="s">
        <v>2777</v>
      </c>
      <c r="F331" s="49">
        <v>4</v>
      </c>
    </row>
    <row r="332" spans="1:6" ht="21" customHeight="1">
      <c r="A332" s="135">
        <v>327</v>
      </c>
      <c r="B332" s="103" t="s">
        <v>2166</v>
      </c>
      <c r="C332" s="103" t="s">
        <v>2167</v>
      </c>
      <c r="D332" s="104" t="s">
        <v>1773</v>
      </c>
      <c r="E332" s="104" t="s">
        <v>2778</v>
      </c>
      <c r="F332" s="49">
        <v>1</v>
      </c>
    </row>
    <row r="333" spans="1:6" ht="21" customHeight="1">
      <c r="A333" s="135">
        <v>328</v>
      </c>
      <c r="B333" s="103" t="s">
        <v>2166</v>
      </c>
      <c r="C333" s="103" t="s">
        <v>2168</v>
      </c>
      <c r="D333" s="104" t="s">
        <v>1773</v>
      </c>
      <c r="E333" s="104" t="s">
        <v>2779</v>
      </c>
      <c r="F333" s="49">
        <v>2</v>
      </c>
    </row>
    <row r="334" spans="1:6" ht="21" customHeight="1">
      <c r="A334" s="135">
        <v>329</v>
      </c>
      <c r="B334" s="103" t="s">
        <v>2166</v>
      </c>
      <c r="C334" s="103" t="s">
        <v>2169</v>
      </c>
      <c r="D334" s="104" t="s">
        <v>1773</v>
      </c>
      <c r="E334" s="104" t="s">
        <v>2780</v>
      </c>
      <c r="F334" s="49">
        <v>3</v>
      </c>
    </row>
    <row r="335" spans="1:6" ht="21" customHeight="1">
      <c r="A335" s="135">
        <v>330</v>
      </c>
      <c r="B335" s="103" t="s">
        <v>2166</v>
      </c>
      <c r="C335" s="103" t="s">
        <v>2170</v>
      </c>
      <c r="D335" s="104" t="s">
        <v>1775</v>
      </c>
      <c r="E335" s="104" t="s">
        <v>2781</v>
      </c>
      <c r="F335" s="49">
        <v>4</v>
      </c>
    </row>
    <row r="336" spans="1:6" ht="21" customHeight="1">
      <c r="A336" s="135">
        <v>331</v>
      </c>
      <c r="B336" s="103" t="s">
        <v>2166</v>
      </c>
      <c r="C336" s="103" t="s">
        <v>2170</v>
      </c>
      <c r="D336" s="104" t="s">
        <v>1775</v>
      </c>
      <c r="E336" s="104" t="s">
        <v>2782</v>
      </c>
      <c r="F336" s="49">
        <v>5</v>
      </c>
    </row>
    <row r="337" spans="1:6" ht="21" customHeight="1">
      <c r="A337" s="135">
        <v>332</v>
      </c>
      <c r="B337" s="103" t="s">
        <v>2171</v>
      </c>
      <c r="C337" s="103" t="s">
        <v>2172</v>
      </c>
      <c r="D337" s="104" t="s">
        <v>1773</v>
      </c>
      <c r="E337" s="104" t="s">
        <v>2783</v>
      </c>
      <c r="F337" s="49">
        <v>1</v>
      </c>
    </row>
    <row r="338" spans="1:6" ht="21" customHeight="1">
      <c r="A338" s="135">
        <v>333</v>
      </c>
      <c r="B338" s="103" t="s">
        <v>2171</v>
      </c>
      <c r="C338" s="103" t="s">
        <v>2173</v>
      </c>
      <c r="D338" s="104" t="s">
        <v>1773</v>
      </c>
      <c r="E338" s="104" t="s">
        <v>2784</v>
      </c>
      <c r="F338" s="49">
        <v>2</v>
      </c>
    </row>
    <row r="339" spans="1:6" ht="21" customHeight="1">
      <c r="A339" s="135">
        <v>334</v>
      </c>
      <c r="B339" s="103" t="s">
        <v>2171</v>
      </c>
      <c r="C339" s="103" t="s">
        <v>2174</v>
      </c>
      <c r="D339" s="104" t="s">
        <v>1773</v>
      </c>
      <c r="E339" s="104" t="s">
        <v>2785</v>
      </c>
      <c r="F339" s="49">
        <v>3</v>
      </c>
    </row>
    <row r="340" spans="1:6" ht="21" customHeight="1">
      <c r="A340" s="135">
        <v>335</v>
      </c>
      <c r="B340" s="103" t="s">
        <v>2171</v>
      </c>
      <c r="C340" s="103" t="s">
        <v>2175</v>
      </c>
      <c r="D340" s="104" t="s">
        <v>1773</v>
      </c>
      <c r="E340" s="104" t="s">
        <v>2786</v>
      </c>
      <c r="F340" s="49">
        <v>4</v>
      </c>
    </row>
    <row r="341" spans="1:6" ht="21" customHeight="1">
      <c r="A341" s="135">
        <v>336</v>
      </c>
      <c r="B341" s="103" t="s">
        <v>2171</v>
      </c>
      <c r="C341" s="103" t="s">
        <v>2176</v>
      </c>
      <c r="D341" s="104" t="s">
        <v>1775</v>
      </c>
      <c r="E341" s="104">
        <v>3509901404398</v>
      </c>
      <c r="F341" s="49">
        <v>5</v>
      </c>
    </row>
    <row r="342" spans="1:6" ht="21" customHeight="1">
      <c r="A342" s="135">
        <v>337</v>
      </c>
      <c r="B342" s="103" t="s">
        <v>2177</v>
      </c>
      <c r="C342" s="103" t="s">
        <v>2178</v>
      </c>
      <c r="D342" s="104" t="s">
        <v>1773</v>
      </c>
      <c r="E342" s="104" t="s">
        <v>2787</v>
      </c>
      <c r="F342" s="49">
        <v>1</v>
      </c>
    </row>
    <row r="343" spans="1:6" ht="21" customHeight="1">
      <c r="A343" s="135">
        <v>338</v>
      </c>
      <c r="B343" s="103" t="s">
        <v>2177</v>
      </c>
      <c r="C343" s="103" t="s">
        <v>2179</v>
      </c>
      <c r="D343" s="104" t="s">
        <v>1773</v>
      </c>
      <c r="E343" s="104" t="s">
        <v>2788</v>
      </c>
      <c r="F343" s="49">
        <v>2</v>
      </c>
    </row>
    <row r="344" spans="1:6" ht="21" customHeight="1">
      <c r="A344" s="135">
        <v>339</v>
      </c>
      <c r="B344" s="103" t="s">
        <v>2177</v>
      </c>
      <c r="C344" s="103" t="s">
        <v>2178</v>
      </c>
      <c r="D344" s="104" t="s">
        <v>1773</v>
      </c>
      <c r="E344" s="104" t="s">
        <v>2789</v>
      </c>
      <c r="F344" s="49">
        <v>3</v>
      </c>
    </row>
    <row r="345" spans="1:6" ht="21" customHeight="1">
      <c r="A345" s="135">
        <v>340</v>
      </c>
      <c r="B345" s="103" t="s">
        <v>2177</v>
      </c>
      <c r="C345" s="103" t="s">
        <v>2180</v>
      </c>
      <c r="D345" s="104" t="s">
        <v>1773</v>
      </c>
      <c r="E345" s="104" t="s">
        <v>2790</v>
      </c>
      <c r="F345" s="49">
        <v>4</v>
      </c>
    </row>
    <row r="346" spans="1:6" ht="21" customHeight="1">
      <c r="A346" s="135">
        <v>341</v>
      </c>
      <c r="B346" s="103" t="s">
        <v>2177</v>
      </c>
      <c r="C346" s="103" t="s">
        <v>2181</v>
      </c>
      <c r="D346" s="104" t="s">
        <v>1773</v>
      </c>
      <c r="E346" s="104" t="s">
        <v>2791</v>
      </c>
      <c r="F346" s="49">
        <v>5</v>
      </c>
    </row>
    <row r="347" spans="1:6" ht="21" customHeight="1">
      <c r="A347" s="135">
        <v>342</v>
      </c>
      <c r="B347" s="103" t="s">
        <v>2177</v>
      </c>
      <c r="C347" s="103" t="s">
        <v>2182</v>
      </c>
      <c r="D347" s="104" t="s">
        <v>1775</v>
      </c>
      <c r="E347" s="104" t="s">
        <v>2792</v>
      </c>
      <c r="F347" s="49">
        <v>6</v>
      </c>
    </row>
    <row r="348" spans="1:6" ht="21" customHeight="1">
      <c r="A348" s="135">
        <v>343</v>
      </c>
      <c r="B348" s="103" t="s">
        <v>2177</v>
      </c>
      <c r="C348" s="103" t="s">
        <v>2183</v>
      </c>
      <c r="D348" s="104" t="s">
        <v>1775</v>
      </c>
      <c r="E348" s="104" t="s">
        <v>2793</v>
      </c>
      <c r="F348" s="49">
        <v>7</v>
      </c>
    </row>
    <row r="349" spans="1:6" ht="21" customHeight="1">
      <c r="A349" s="135">
        <v>344</v>
      </c>
      <c r="B349" s="103" t="s">
        <v>2184</v>
      </c>
      <c r="C349" s="103" t="s">
        <v>2185</v>
      </c>
      <c r="D349" s="104" t="s">
        <v>1773</v>
      </c>
      <c r="E349" s="104" t="s">
        <v>2794</v>
      </c>
      <c r="F349" s="130">
        <v>1</v>
      </c>
    </row>
    <row r="350" spans="1:6" ht="21" customHeight="1">
      <c r="A350" s="135">
        <v>345</v>
      </c>
      <c r="B350" s="103" t="s">
        <v>2184</v>
      </c>
      <c r="C350" s="103" t="s">
        <v>2186</v>
      </c>
      <c r="D350" s="104" t="s">
        <v>1773</v>
      </c>
      <c r="E350" s="104" t="s">
        <v>2796</v>
      </c>
      <c r="F350" s="130">
        <v>2</v>
      </c>
    </row>
    <row r="351" spans="1:6" ht="21" customHeight="1">
      <c r="A351" s="135">
        <v>346</v>
      </c>
      <c r="B351" s="103" t="s">
        <v>2184</v>
      </c>
      <c r="C351" s="103" t="s">
        <v>2187</v>
      </c>
      <c r="D351" s="104" t="s">
        <v>1773</v>
      </c>
      <c r="E351" s="104" t="s">
        <v>2188</v>
      </c>
      <c r="F351" s="130">
        <v>3</v>
      </c>
    </row>
    <row r="352" spans="1:6" ht="21" customHeight="1">
      <c r="A352" s="135">
        <v>347</v>
      </c>
      <c r="B352" s="103" t="s">
        <v>2184</v>
      </c>
      <c r="C352" s="103" t="s">
        <v>2189</v>
      </c>
      <c r="D352" s="104" t="s">
        <v>1775</v>
      </c>
      <c r="E352" s="104" t="s">
        <v>2188</v>
      </c>
      <c r="F352" s="130">
        <v>4</v>
      </c>
    </row>
    <row r="353" spans="1:6" s="129" customFormat="1" ht="42.95" customHeight="1">
      <c r="A353" s="135">
        <v>348</v>
      </c>
      <c r="B353" s="157" t="s">
        <v>2184</v>
      </c>
      <c r="C353" s="157" t="s">
        <v>2190</v>
      </c>
      <c r="D353" s="158" t="s">
        <v>1775</v>
      </c>
      <c r="E353" s="158" t="s">
        <v>2795</v>
      </c>
      <c r="F353" s="130">
        <v>5</v>
      </c>
    </row>
    <row r="354" spans="1:6" ht="21" customHeight="1">
      <c r="A354" s="135">
        <v>349</v>
      </c>
      <c r="B354" s="103" t="s">
        <v>2191</v>
      </c>
      <c r="C354" s="103" t="s">
        <v>2193</v>
      </c>
      <c r="D354" s="104" t="s">
        <v>1773</v>
      </c>
      <c r="E354" s="104" t="s">
        <v>2797</v>
      </c>
      <c r="F354" s="49">
        <v>1</v>
      </c>
    </row>
    <row r="355" spans="1:6" ht="21" customHeight="1">
      <c r="A355" s="135">
        <v>350</v>
      </c>
      <c r="B355" s="103" t="s">
        <v>2191</v>
      </c>
      <c r="C355" s="103" t="s">
        <v>2192</v>
      </c>
      <c r="D355" s="104" t="s">
        <v>1773</v>
      </c>
      <c r="E355" s="104" t="s">
        <v>2798</v>
      </c>
      <c r="F355" s="49">
        <v>2</v>
      </c>
    </row>
    <row r="356" spans="1:6" ht="21" customHeight="1">
      <c r="A356" s="135">
        <v>351</v>
      </c>
      <c r="B356" s="103" t="s">
        <v>2191</v>
      </c>
      <c r="C356" s="103" t="s">
        <v>2194</v>
      </c>
      <c r="D356" s="104" t="s">
        <v>1773</v>
      </c>
      <c r="E356" s="104" t="s">
        <v>2799</v>
      </c>
      <c r="F356" s="49">
        <v>3</v>
      </c>
    </row>
    <row r="357" spans="1:6" ht="21" customHeight="1">
      <c r="A357" s="135">
        <v>352</v>
      </c>
      <c r="B357" s="103" t="s">
        <v>2191</v>
      </c>
      <c r="C357" s="103" t="s">
        <v>2195</v>
      </c>
      <c r="D357" s="104" t="s">
        <v>1775</v>
      </c>
      <c r="E357" s="104" t="s">
        <v>2800</v>
      </c>
      <c r="F357" s="49">
        <v>4</v>
      </c>
    </row>
    <row r="358" spans="1:6" ht="21" customHeight="1">
      <c r="A358" s="135">
        <v>353</v>
      </c>
      <c r="B358" s="103" t="s">
        <v>2191</v>
      </c>
      <c r="C358" s="103" t="s">
        <v>2196</v>
      </c>
      <c r="D358" s="104" t="s">
        <v>1775</v>
      </c>
      <c r="E358" s="104" t="s">
        <v>2801</v>
      </c>
      <c r="F358" s="49">
        <v>5</v>
      </c>
    </row>
    <row r="359" spans="1:6" ht="21" customHeight="1">
      <c r="A359" s="135">
        <v>354</v>
      </c>
      <c r="B359" s="103" t="s">
        <v>2197</v>
      </c>
      <c r="C359" s="103" t="s">
        <v>2198</v>
      </c>
      <c r="D359" s="104" t="s">
        <v>1773</v>
      </c>
      <c r="E359" s="104" t="s">
        <v>2802</v>
      </c>
      <c r="F359" s="49">
        <v>1</v>
      </c>
    </row>
    <row r="360" spans="1:6" ht="21" customHeight="1">
      <c r="A360" s="135">
        <v>355</v>
      </c>
      <c r="B360" s="103" t="s">
        <v>2197</v>
      </c>
      <c r="C360" s="103" t="s">
        <v>2199</v>
      </c>
      <c r="D360" s="104" t="s">
        <v>1773</v>
      </c>
      <c r="E360" s="104" t="s">
        <v>2803</v>
      </c>
      <c r="F360" s="49">
        <v>2</v>
      </c>
    </row>
    <row r="361" spans="1:6" ht="21" customHeight="1">
      <c r="A361" s="135">
        <v>356</v>
      </c>
      <c r="B361" s="103" t="s">
        <v>2197</v>
      </c>
      <c r="C361" s="103" t="s">
        <v>2201</v>
      </c>
      <c r="D361" s="104" t="s">
        <v>1773</v>
      </c>
      <c r="E361" s="104" t="s">
        <v>2804</v>
      </c>
      <c r="F361" s="49">
        <v>3</v>
      </c>
    </row>
    <row r="362" spans="1:6" ht="21" customHeight="1">
      <c r="A362" s="135">
        <v>357</v>
      </c>
      <c r="B362" s="103" t="s">
        <v>2197</v>
      </c>
      <c r="C362" s="103" t="s">
        <v>2200</v>
      </c>
      <c r="D362" s="104" t="s">
        <v>1773</v>
      </c>
      <c r="E362" s="104" t="s">
        <v>2805</v>
      </c>
      <c r="F362" s="49">
        <v>4</v>
      </c>
    </row>
    <row r="363" spans="1:6" ht="21" customHeight="1">
      <c r="A363" s="135">
        <v>358</v>
      </c>
      <c r="B363" s="103" t="s">
        <v>2202</v>
      </c>
      <c r="C363" s="103" t="s">
        <v>2203</v>
      </c>
      <c r="D363" s="104" t="s">
        <v>1773</v>
      </c>
      <c r="E363" s="104" t="s">
        <v>2806</v>
      </c>
      <c r="F363" s="49">
        <v>1</v>
      </c>
    </row>
    <row r="364" spans="1:6" ht="21" customHeight="1">
      <c r="A364" s="135">
        <v>359</v>
      </c>
      <c r="B364" s="103" t="s">
        <v>2202</v>
      </c>
      <c r="C364" s="103" t="s">
        <v>2204</v>
      </c>
      <c r="D364" s="104" t="s">
        <v>1773</v>
      </c>
      <c r="E364" s="104" t="s">
        <v>2807</v>
      </c>
      <c r="F364" s="49">
        <v>2</v>
      </c>
    </row>
    <row r="365" spans="1:6" ht="21" customHeight="1">
      <c r="A365" s="135">
        <v>360</v>
      </c>
      <c r="B365" s="103" t="s">
        <v>2202</v>
      </c>
      <c r="C365" s="103" t="s">
        <v>2205</v>
      </c>
      <c r="D365" s="104" t="s">
        <v>1775</v>
      </c>
      <c r="E365" s="104" t="s">
        <v>2808</v>
      </c>
      <c r="F365" s="49">
        <v>3</v>
      </c>
    </row>
    <row r="366" spans="1:6" ht="21" customHeight="1">
      <c r="A366" s="135">
        <v>361</v>
      </c>
      <c r="B366" s="103" t="s">
        <v>2202</v>
      </c>
      <c r="C366" s="103" t="s">
        <v>2206</v>
      </c>
      <c r="D366" s="104" t="s">
        <v>1775</v>
      </c>
      <c r="E366" s="104" t="s">
        <v>2809</v>
      </c>
      <c r="F366" s="49">
        <v>4</v>
      </c>
    </row>
    <row r="367" spans="1:6" ht="21" customHeight="1">
      <c r="A367" s="135">
        <v>362</v>
      </c>
      <c r="B367" s="103" t="s">
        <v>2202</v>
      </c>
      <c r="C367" s="103" t="s">
        <v>2207</v>
      </c>
      <c r="D367" s="104" t="s">
        <v>1775</v>
      </c>
      <c r="E367" s="104" t="s">
        <v>2815</v>
      </c>
      <c r="F367" s="49">
        <v>5</v>
      </c>
    </row>
    <row r="368" spans="1:6" ht="21" customHeight="1">
      <c r="A368" s="135">
        <v>363</v>
      </c>
      <c r="B368" s="103" t="s">
        <v>2202</v>
      </c>
      <c r="C368" s="103" t="s">
        <v>2208</v>
      </c>
      <c r="D368" s="104" t="s">
        <v>1775</v>
      </c>
      <c r="E368" s="104" t="s">
        <v>2810</v>
      </c>
      <c r="F368" s="49">
        <v>6</v>
      </c>
    </row>
    <row r="369" spans="1:6" ht="21" customHeight="1">
      <c r="A369" s="135">
        <v>364</v>
      </c>
      <c r="B369" s="103" t="s">
        <v>2202</v>
      </c>
      <c r="C369" s="103" t="s">
        <v>2209</v>
      </c>
      <c r="D369" s="104" t="s">
        <v>1775</v>
      </c>
      <c r="E369" s="104" t="s">
        <v>2811</v>
      </c>
      <c r="F369" s="49">
        <v>7</v>
      </c>
    </row>
    <row r="370" spans="1:6" ht="21" customHeight="1">
      <c r="A370" s="135">
        <v>365</v>
      </c>
      <c r="B370" s="103" t="s">
        <v>2210</v>
      </c>
      <c r="C370" s="103" t="s">
        <v>2211</v>
      </c>
      <c r="D370" s="104" t="s">
        <v>1773</v>
      </c>
      <c r="E370" s="104" t="s">
        <v>2812</v>
      </c>
      <c r="F370" s="49">
        <v>1</v>
      </c>
    </row>
    <row r="371" spans="1:6" ht="21" customHeight="1">
      <c r="A371" s="135">
        <v>366</v>
      </c>
      <c r="B371" s="103" t="s">
        <v>2212</v>
      </c>
      <c r="C371" s="103" t="s">
        <v>2213</v>
      </c>
      <c r="D371" s="104" t="s">
        <v>1773</v>
      </c>
      <c r="E371" s="104" t="s">
        <v>2813</v>
      </c>
      <c r="F371" s="49">
        <v>1</v>
      </c>
    </row>
    <row r="372" spans="1:6" ht="21" customHeight="1">
      <c r="A372" s="135">
        <v>367</v>
      </c>
      <c r="B372" s="103" t="s">
        <v>2212</v>
      </c>
      <c r="C372" s="103" t="s">
        <v>2214</v>
      </c>
      <c r="D372" s="104" t="s">
        <v>1773</v>
      </c>
      <c r="E372" s="104" t="s">
        <v>2814</v>
      </c>
      <c r="F372" s="49">
        <v>2</v>
      </c>
    </row>
    <row r="373" spans="1:6" ht="21" customHeight="1">
      <c r="A373" s="135">
        <v>368</v>
      </c>
      <c r="B373" s="103" t="s">
        <v>2212</v>
      </c>
      <c r="C373" s="103" t="s">
        <v>2215</v>
      </c>
      <c r="D373" s="104" t="s">
        <v>1775</v>
      </c>
      <c r="E373" s="104" t="s">
        <v>2816</v>
      </c>
      <c r="F373" s="49">
        <v>3</v>
      </c>
    </row>
    <row r="374" spans="1:6" ht="21" customHeight="1">
      <c r="A374" s="135">
        <v>369</v>
      </c>
      <c r="B374" s="103" t="s">
        <v>2212</v>
      </c>
      <c r="C374" s="103" t="s">
        <v>2216</v>
      </c>
      <c r="D374" s="104" t="s">
        <v>1775</v>
      </c>
      <c r="E374" s="104" t="s">
        <v>2817</v>
      </c>
      <c r="F374" s="49">
        <v>4</v>
      </c>
    </row>
    <row r="375" spans="1:6" ht="21" customHeight="1">
      <c r="A375" s="135">
        <v>370</v>
      </c>
      <c r="B375" s="103" t="s">
        <v>2212</v>
      </c>
      <c r="C375" s="103" t="s">
        <v>2217</v>
      </c>
      <c r="D375" s="104" t="s">
        <v>1775</v>
      </c>
      <c r="E375" s="104" t="s">
        <v>2818</v>
      </c>
      <c r="F375" s="49">
        <v>5</v>
      </c>
    </row>
    <row r="376" spans="1:6" ht="21" customHeight="1">
      <c r="A376" s="135">
        <v>371</v>
      </c>
      <c r="B376" s="103" t="s">
        <v>2218</v>
      </c>
      <c r="C376" s="103" t="s">
        <v>2219</v>
      </c>
      <c r="D376" s="104" t="s">
        <v>1773</v>
      </c>
      <c r="E376" s="104" t="s">
        <v>2819</v>
      </c>
      <c r="F376" s="49">
        <v>1</v>
      </c>
    </row>
    <row r="377" spans="1:6" ht="21" customHeight="1">
      <c r="A377" s="135">
        <v>372</v>
      </c>
      <c r="B377" s="103" t="s">
        <v>2218</v>
      </c>
      <c r="C377" s="103" t="s">
        <v>2220</v>
      </c>
      <c r="D377" s="104" t="s">
        <v>1773</v>
      </c>
      <c r="E377" s="104" t="s">
        <v>2820</v>
      </c>
      <c r="F377" s="49">
        <v>2</v>
      </c>
    </row>
    <row r="378" spans="1:6" ht="21" customHeight="1">
      <c r="A378" s="135">
        <v>373</v>
      </c>
      <c r="B378" s="103" t="s">
        <v>2218</v>
      </c>
      <c r="C378" s="103" t="s">
        <v>2221</v>
      </c>
      <c r="D378" s="104" t="s">
        <v>1773</v>
      </c>
      <c r="E378" s="104" t="s">
        <v>2821</v>
      </c>
      <c r="F378" s="49">
        <v>3</v>
      </c>
    </row>
    <row r="379" spans="1:6" ht="21" customHeight="1">
      <c r="A379" s="135">
        <v>374</v>
      </c>
      <c r="B379" s="103" t="s">
        <v>2218</v>
      </c>
      <c r="C379" s="103" t="s">
        <v>2222</v>
      </c>
      <c r="D379" s="104" t="s">
        <v>1775</v>
      </c>
      <c r="E379" s="104" t="s">
        <v>2822</v>
      </c>
      <c r="F379" s="49">
        <v>4</v>
      </c>
    </row>
    <row r="380" spans="1:6" ht="21" customHeight="1">
      <c r="A380" s="135">
        <v>375</v>
      </c>
      <c r="B380" s="103" t="s">
        <v>2223</v>
      </c>
      <c r="C380" s="103" t="s">
        <v>2224</v>
      </c>
      <c r="D380" s="104" t="s">
        <v>1775</v>
      </c>
      <c r="E380" s="104" t="s">
        <v>2823</v>
      </c>
      <c r="F380" s="49">
        <v>1</v>
      </c>
    </row>
    <row r="381" spans="1:6" ht="21" customHeight="1">
      <c r="A381" s="135">
        <v>376</v>
      </c>
      <c r="B381" s="103" t="s">
        <v>2225</v>
      </c>
      <c r="C381" s="103" t="s">
        <v>2226</v>
      </c>
      <c r="D381" s="104" t="s">
        <v>1773</v>
      </c>
      <c r="E381" s="104" t="s">
        <v>2824</v>
      </c>
      <c r="F381" s="49">
        <v>1</v>
      </c>
    </row>
    <row r="382" spans="1:6" ht="21" customHeight="1">
      <c r="A382" s="135">
        <v>377</v>
      </c>
      <c r="B382" s="103" t="s">
        <v>2225</v>
      </c>
      <c r="C382" s="103" t="s">
        <v>2227</v>
      </c>
      <c r="D382" s="104" t="s">
        <v>1773</v>
      </c>
      <c r="E382" s="104" t="s">
        <v>2825</v>
      </c>
      <c r="F382" s="49">
        <v>2</v>
      </c>
    </row>
    <row r="383" spans="1:6" ht="21" customHeight="1">
      <c r="A383" s="135">
        <v>378</v>
      </c>
      <c r="B383" s="103" t="s">
        <v>2225</v>
      </c>
      <c r="C383" s="103" t="s">
        <v>2228</v>
      </c>
      <c r="D383" s="104" t="s">
        <v>1773</v>
      </c>
      <c r="E383" s="104" t="s">
        <v>2826</v>
      </c>
      <c r="F383" s="49">
        <v>3</v>
      </c>
    </row>
    <row r="384" spans="1:6" ht="21" customHeight="1">
      <c r="A384" s="135">
        <v>379</v>
      </c>
      <c r="B384" s="103" t="s">
        <v>2225</v>
      </c>
      <c r="C384" s="103" t="s">
        <v>2229</v>
      </c>
      <c r="D384" s="104" t="s">
        <v>1773</v>
      </c>
      <c r="E384" s="104" t="s">
        <v>2827</v>
      </c>
      <c r="F384" s="49">
        <v>4</v>
      </c>
    </row>
    <row r="385" spans="1:6" ht="21" customHeight="1">
      <c r="A385" s="135">
        <v>380</v>
      </c>
      <c r="B385" s="103" t="s">
        <v>2225</v>
      </c>
      <c r="C385" s="103" t="s">
        <v>2230</v>
      </c>
      <c r="D385" s="104" t="s">
        <v>1775</v>
      </c>
      <c r="E385" s="104" t="s">
        <v>2828</v>
      </c>
      <c r="F385" s="49">
        <v>5</v>
      </c>
    </row>
    <row r="386" spans="1:6" ht="21" customHeight="1">
      <c r="A386" s="135">
        <v>381</v>
      </c>
      <c r="B386" s="103" t="s">
        <v>2225</v>
      </c>
      <c r="C386" s="103" t="s">
        <v>2231</v>
      </c>
      <c r="D386" s="104" t="s">
        <v>1775</v>
      </c>
      <c r="E386" s="104" t="s">
        <v>2829</v>
      </c>
      <c r="F386" s="49">
        <v>6</v>
      </c>
    </row>
    <row r="387" spans="1:6" ht="21" customHeight="1">
      <c r="A387" s="135">
        <v>382</v>
      </c>
      <c r="B387" s="103" t="s">
        <v>2232</v>
      </c>
      <c r="C387" s="103" t="s">
        <v>2233</v>
      </c>
      <c r="D387" s="104" t="s">
        <v>1773</v>
      </c>
      <c r="E387" s="104" t="s">
        <v>2830</v>
      </c>
      <c r="F387" s="49">
        <v>1</v>
      </c>
    </row>
    <row r="388" spans="1:6" ht="21" customHeight="1">
      <c r="A388" s="135">
        <v>383</v>
      </c>
      <c r="B388" s="103" t="s">
        <v>2232</v>
      </c>
      <c r="C388" s="103" t="s">
        <v>2234</v>
      </c>
      <c r="D388" s="104" t="s">
        <v>1773</v>
      </c>
      <c r="E388" s="104" t="s">
        <v>2831</v>
      </c>
      <c r="F388" s="49">
        <v>2</v>
      </c>
    </row>
    <row r="389" spans="1:6" ht="21" customHeight="1">
      <c r="A389" s="135">
        <v>384</v>
      </c>
      <c r="B389" s="103" t="s">
        <v>2232</v>
      </c>
      <c r="C389" s="103" t="s">
        <v>2235</v>
      </c>
      <c r="D389" s="104" t="s">
        <v>1773</v>
      </c>
      <c r="E389" s="104" t="s">
        <v>2832</v>
      </c>
      <c r="F389" s="49">
        <v>3</v>
      </c>
    </row>
    <row r="390" spans="1:6" ht="21" customHeight="1">
      <c r="A390" s="135">
        <v>385</v>
      </c>
      <c r="B390" s="103" t="s">
        <v>2232</v>
      </c>
      <c r="C390" s="103" t="s">
        <v>2236</v>
      </c>
      <c r="D390" s="104" t="s">
        <v>1773</v>
      </c>
      <c r="E390" s="104" t="s">
        <v>2833</v>
      </c>
      <c r="F390" s="49">
        <v>4</v>
      </c>
    </row>
    <row r="391" spans="1:6" ht="21" customHeight="1">
      <c r="A391" s="135">
        <v>386</v>
      </c>
      <c r="B391" s="103" t="s">
        <v>2232</v>
      </c>
      <c r="C391" s="103" t="s">
        <v>2237</v>
      </c>
      <c r="D391" s="104" t="s">
        <v>1773</v>
      </c>
      <c r="E391" s="104" t="s">
        <v>2834</v>
      </c>
      <c r="F391" s="49">
        <v>5</v>
      </c>
    </row>
    <row r="392" spans="1:6" ht="21" customHeight="1">
      <c r="A392" s="135">
        <v>387</v>
      </c>
      <c r="B392" s="103" t="s">
        <v>2232</v>
      </c>
      <c r="C392" s="103" t="s">
        <v>2238</v>
      </c>
      <c r="D392" s="104" t="s">
        <v>1775</v>
      </c>
      <c r="E392" s="104" t="s">
        <v>2835</v>
      </c>
      <c r="F392" s="49">
        <v>6</v>
      </c>
    </row>
    <row r="393" spans="1:6" ht="21" customHeight="1">
      <c r="A393" s="135">
        <v>388</v>
      </c>
      <c r="B393" s="103" t="s">
        <v>2232</v>
      </c>
      <c r="C393" s="103" t="s">
        <v>2239</v>
      </c>
      <c r="D393" s="104" t="s">
        <v>1775</v>
      </c>
      <c r="E393" s="104" t="s">
        <v>2836</v>
      </c>
      <c r="F393" s="49">
        <v>7</v>
      </c>
    </row>
    <row r="394" spans="1:6" ht="21" customHeight="1">
      <c r="A394" s="135">
        <v>389</v>
      </c>
      <c r="B394" s="103" t="s">
        <v>2232</v>
      </c>
      <c r="C394" s="103" t="s">
        <v>2240</v>
      </c>
      <c r="D394" s="104" t="s">
        <v>1775</v>
      </c>
      <c r="E394" s="104" t="s">
        <v>2837</v>
      </c>
      <c r="F394" s="49">
        <v>8</v>
      </c>
    </row>
    <row r="395" spans="1:6" ht="21" customHeight="1">
      <c r="A395" s="135">
        <v>390</v>
      </c>
      <c r="B395" s="103" t="s">
        <v>2241</v>
      </c>
      <c r="C395" s="103" t="s">
        <v>2242</v>
      </c>
      <c r="D395" s="104" t="s">
        <v>1773</v>
      </c>
      <c r="E395" s="104" t="s">
        <v>2838</v>
      </c>
      <c r="F395" s="49">
        <v>1</v>
      </c>
    </row>
    <row r="396" spans="1:6" ht="21" customHeight="1">
      <c r="A396" s="135">
        <v>391</v>
      </c>
      <c r="B396" s="103" t="s">
        <v>2241</v>
      </c>
      <c r="C396" s="103" t="s">
        <v>2243</v>
      </c>
      <c r="D396" s="104" t="s">
        <v>1773</v>
      </c>
      <c r="E396" s="104" t="s">
        <v>2839</v>
      </c>
      <c r="F396" s="49">
        <v>2</v>
      </c>
    </row>
    <row r="397" spans="1:6" ht="21" customHeight="1">
      <c r="A397" s="135">
        <v>392</v>
      </c>
      <c r="B397" s="103" t="s">
        <v>2244</v>
      </c>
      <c r="C397" s="103" t="s">
        <v>2245</v>
      </c>
      <c r="D397" s="104" t="s">
        <v>1773</v>
      </c>
      <c r="E397" s="104" t="s">
        <v>2840</v>
      </c>
      <c r="F397" s="49">
        <v>1</v>
      </c>
    </row>
    <row r="398" spans="1:6" ht="21" customHeight="1">
      <c r="A398" s="135">
        <v>393</v>
      </c>
      <c r="B398" s="103" t="s">
        <v>2244</v>
      </c>
      <c r="C398" s="103" t="s">
        <v>2246</v>
      </c>
      <c r="D398" s="104" t="s">
        <v>1775</v>
      </c>
      <c r="E398" s="104" t="s">
        <v>2841</v>
      </c>
      <c r="F398" s="49">
        <v>2</v>
      </c>
    </row>
    <row r="399" spans="1:6" ht="21" customHeight="1">
      <c r="A399" s="135">
        <v>394</v>
      </c>
      <c r="B399" s="103" t="s">
        <v>2244</v>
      </c>
      <c r="C399" s="103" t="s">
        <v>2247</v>
      </c>
      <c r="D399" s="104" t="s">
        <v>1775</v>
      </c>
      <c r="E399" s="104" t="s">
        <v>2842</v>
      </c>
      <c r="F399" s="49">
        <v>3</v>
      </c>
    </row>
    <row r="400" spans="1:6" ht="21" customHeight="1">
      <c r="A400" s="135">
        <v>395</v>
      </c>
      <c r="B400" s="103" t="s">
        <v>2244</v>
      </c>
      <c r="C400" s="103" t="s">
        <v>2248</v>
      </c>
      <c r="D400" s="104" t="s">
        <v>1775</v>
      </c>
      <c r="E400" s="104" t="s">
        <v>2843</v>
      </c>
      <c r="F400" s="49">
        <v>4</v>
      </c>
    </row>
    <row r="401" spans="1:6" ht="21" customHeight="1">
      <c r="A401" s="135">
        <v>396</v>
      </c>
      <c r="B401" s="103" t="s">
        <v>2244</v>
      </c>
      <c r="C401" s="103" t="s">
        <v>2249</v>
      </c>
      <c r="D401" s="104" t="s">
        <v>1775</v>
      </c>
      <c r="E401" s="104" t="s">
        <v>2844</v>
      </c>
      <c r="F401" s="49">
        <v>5</v>
      </c>
    </row>
    <row r="402" spans="1:6" ht="21" customHeight="1">
      <c r="A402" s="135">
        <v>397</v>
      </c>
      <c r="B402" s="103" t="s">
        <v>2244</v>
      </c>
      <c r="C402" s="103" t="s">
        <v>2250</v>
      </c>
      <c r="D402" s="104" t="s">
        <v>1775</v>
      </c>
      <c r="E402" s="104" t="s">
        <v>2845</v>
      </c>
      <c r="F402" s="49">
        <v>6</v>
      </c>
    </row>
    <row r="403" spans="1:6" ht="21" customHeight="1">
      <c r="A403" s="135">
        <v>398</v>
      </c>
      <c r="B403" s="103" t="s">
        <v>2244</v>
      </c>
      <c r="C403" s="103" t="s">
        <v>2251</v>
      </c>
      <c r="D403" s="104" t="s">
        <v>1775</v>
      </c>
      <c r="E403" s="104" t="s">
        <v>2846</v>
      </c>
      <c r="F403" s="49">
        <v>7</v>
      </c>
    </row>
    <row r="404" spans="1:6" ht="21" customHeight="1">
      <c r="A404" s="135">
        <v>399</v>
      </c>
      <c r="B404" s="103" t="s">
        <v>2244</v>
      </c>
      <c r="C404" s="103" t="s">
        <v>2252</v>
      </c>
      <c r="D404" s="104" t="s">
        <v>1775</v>
      </c>
      <c r="E404" s="104" t="s">
        <v>2847</v>
      </c>
      <c r="F404" s="49">
        <v>8</v>
      </c>
    </row>
    <row r="405" spans="1:6" ht="21" customHeight="1">
      <c r="A405" s="135">
        <v>400</v>
      </c>
      <c r="B405" s="103" t="s">
        <v>2244</v>
      </c>
      <c r="C405" s="103" t="s">
        <v>2253</v>
      </c>
      <c r="D405" s="104" t="s">
        <v>1775</v>
      </c>
      <c r="E405" s="104" t="s">
        <v>2848</v>
      </c>
      <c r="F405" s="49">
        <v>9</v>
      </c>
    </row>
    <row r="406" spans="1:6" ht="21" customHeight="1">
      <c r="A406" s="135">
        <v>401</v>
      </c>
      <c r="B406" s="103" t="s">
        <v>2254</v>
      </c>
      <c r="C406" s="103" t="s">
        <v>2255</v>
      </c>
      <c r="D406" s="104" t="s">
        <v>1773</v>
      </c>
      <c r="E406" s="104" t="s">
        <v>2849</v>
      </c>
      <c r="F406" s="49">
        <v>1</v>
      </c>
    </row>
    <row r="407" spans="1:6" ht="21" customHeight="1">
      <c r="A407" s="135">
        <v>402</v>
      </c>
      <c r="B407" s="103" t="s">
        <v>2254</v>
      </c>
      <c r="C407" s="103" t="s">
        <v>2256</v>
      </c>
      <c r="D407" s="104" t="s">
        <v>1775</v>
      </c>
      <c r="E407" s="104" t="s">
        <v>2850</v>
      </c>
      <c r="F407" s="49">
        <v>2</v>
      </c>
    </row>
    <row r="408" spans="1:6" ht="21" customHeight="1">
      <c r="A408" s="135">
        <v>403</v>
      </c>
      <c r="B408" s="103" t="s">
        <v>2254</v>
      </c>
      <c r="C408" s="103" t="s">
        <v>2257</v>
      </c>
      <c r="D408" s="104" t="s">
        <v>1775</v>
      </c>
      <c r="E408" s="104" t="s">
        <v>2851</v>
      </c>
      <c r="F408" s="49">
        <v>3</v>
      </c>
    </row>
    <row r="409" spans="1:6" ht="21" customHeight="1">
      <c r="A409" s="135">
        <v>404</v>
      </c>
      <c r="B409" s="103" t="s">
        <v>2254</v>
      </c>
      <c r="C409" s="103" t="s">
        <v>2258</v>
      </c>
      <c r="D409" s="104" t="s">
        <v>1775</v>
      </c>
      <c r="E409" s="104" t="s">
        <v>2852</v>
      </c>
      <c r="F409" s="49">
        <v>4</v>
      </c>
    </row>
    <row r="410" spans="1:6" ht="21" customHeight="1">
      <c r="A410" s="135">
        <v>405</v>
      </c>
      <c r="B410" s="103" t="s">
        <v>2254</v>
      </c>
      <c r="C410" s="103" t="s">
        <v>2857</v>
      </c>
      <c r="D410" s="104" t="s">
        <v>1775</v>
      </c>
      <c r="E410" s="104" t="s">
        <v>2853</v>
      </c>
      <c r="F410" s="49">
        <v>5</v>
      </c>
    </row>
    <row r="411" spans="1:6" ht="21" customHeight="1">
      <c r="A411" s="135">
        <v>406</v>
      </c>
      <c r="B411" s="103" t="s">
        <v>2254</v>
      </c>
      <c r="C411" s="103" t="s">
        <v>2259</v>
      </c>
      <c r="D411" s="104" t="s">
        <v>1775</v>
      </c>
      <c r="E411" s="104" t="s">
        <v>2854</v>
      </c>
      <c r="F411" s="49">
        <v>6</v>
      </c>
    </row>
    <row r="412" spans="1:6" ht="21" customHeight="1">
      <c r="A412" s="135">
        <v>407</v>
      </c>
      <c r="B412" s="103" t="s">
        <v>2254</v>
      </c>
      <c r="C412" s="103" t="s">
        <v>1811</v>
      </c>
      <c r="D412" s="104" t="s">
        <v>1775</v>
      </c>
      <c r="E412" s="104" t="s">
        <v>2855</v>
      </c>
      <c r="F412" s="49">
        <v>7</v>
      </c>
    </row>
    <row r="413" spans="1:6" ht="21" customHeight="1">
      <c r="A413" s="135">
        <v>408</v>
      </c>
      <c r="B413" s="103" t="s">
        <v>2260</v>
      </c>
      <c r="C413" s="103" t="s">
        <v>2261</v>
      </c>
      <c r="D413" s="104" t="s">
        <v>1773</v>
      </c>
      <c r="E413" s="104" t="s">
        <v>2856</v>
      </c>
      <c r="F413" s="49">
        <v>1</v>
      </c>
    </row>
    <row r="414" spans="1:6" ht="21" customHeight="1">
      <c r="A414" s="135">
        <v>409</v>
      </c>
      <c r="B414" s="103" t="s">
        <v>2260</v>
      </c>
      <c r="C414" s="103" t="s">
        <v>2262</v>
      </c>
      <c r="D414" s="104" t="s">
        <v>1775</v>
      </c>
      <c r="E414" s="104" t="s">
        <v>2858</v>
      </c>
      <c r="F414" s="49">
        <v>2</v>
      </c>
    </row>
    <row r="415" spans="1:6" ht="21" customHeight="1">
      <c r="A415" s="135">
        <v>410</v>
      </c>
      <c r="B415" s="103" t="s">
        <v>2260</v>
      </c>
      <c r="C415" s="103" t="s">
        <v>2263</v>
      </c>
      <c r="D415" s="104" t="s">
        <v>1775</v>
      </c>
      <c r="E415" s="104" t="s">
        <v>2859</v>
      </c>
      <c r="F415" s="49">
        <v>3</v>
      </c>
    </row>
    <row r="416" spans="1:6" ht="21" customHeight="1">
      <c r="A416" s="135">
        <v>411</v>
      </c>
      <c r="B416" s="103" t="s">
        <v>2260</v>
      </c>
      <c r="C416" s="103" t="s">
        <v>2264</v>
      </c>
      <c r="D416" s="104" t="s">
        <v>1775</v>
      </c>
      <c r="E416" s="104" t="s">
        <v>2860</v>
      </c>
      <c r="F416" s="49">
        <v>4</v>
      </c>
    </row>
    <row r="417" spans="1:6" ht="21" customHeight="1">
      <c r="A417" s="135">
        <v>412</v>
      </c>
      <c r="B417" s="103" t="s">
        <v>2260</v>
      </c>
      <c r="C417" s="103" t="s">
        <v>2265</v>
      </c>
      <c r="D417" s="104" t="s">
        <v>1775</v>
      </c>
      <c r="E417" s="104" t="s">
        <v>2861</v>
      </c>
      <c r="F417" s="49">
        <v>5</v>
      </c>
    </row>
    <row r="418" spans="1:6" ht="21" customHeight="1">
      <c r="A418" s="135">
        <v>413</v>
      </c>
      <c r="B418" s="103" t="s">
        <v>2260</v>
      </c>
      <c r="C418" s="103" t="s">
        <v>2266</v>
      </c>
      <c r="D418" s="104" t="s">
        <v>1775</v>
      </c>
      <c r="E418" s="104" t="s">
        <v>2862</v>
      </c>
      <c r="F418" s="49">
        <v>6</v>
      </c>
    </row>
    <row r="419" spans="1:6" ht="21" customHeight="1">
      <c r="A419" s="135">
        <v>414</v>
      </c>
      <c r="B419" s="103" t="s">
        <v>2267</v>
      </c>
      <c r="C419" s="103" t="s">
        <v>2274</v>
      </c>
      <c r="D419" s="104" t="s">
        <v>1775</v>
      </c>
      <c r="E419" s="104" t="s">
        <v>2864</v>
      </c>
      <c r="F419" s="49">
        <v>1</v>
      </c>
    </row>
    <row r="420" spans="1:6" ht="21" customHeight="1">
      <c r="A420" s="135">
        <v>415</v>
      </c>
      <c r="B420" s="103" t="s">
        <v>2267</v>
      </c>
      <c r="C420" s="103" t="s">
        <v>2273</v>
      </c>
      <c r="D420" s="104" t="s">
        <v>1773</v>
      </c>
      <c r="E420" s="104" t="s">
        <v>2865</v>
      </c>
      <c r="F420" s="49">
        <v>2</v>
      </c>
    </row>
    <row r="421" spans="1:6" ht="21" customHeight="1">
      <c r="A421" s="135">
        <v>416</v>
      </c>
      <c r="B421" s="103" t="s">
        <v>2267</v>
      </c>
      <c r="C421" s="103" t="s">
        <v>2277</v>
      </c>
      <c r="D421" s="104" t="s">
        <v>1775</v>
      </c>
      <c r="E421" s="104" t="s">
        <v>2866</v>
      </c>
      <c r="F421" s="49">
        <v>3</v>
      </c>
    </row>
    <row r="422" spans="1:6" ht="21" customHeight="1">
      <c r="A422" s="135">
        <v>417</v>
      </c>
      <c r="B422" s="103" t="s">
        <v>2267</v>
      </c>
      <c r="C422" s="103" t="s">
        <v>2269</v>
      </c>
      <c r="D422" s="104" t="s">
        <v>1773</v>
      </c>
      <c r="E422" s="104" t="s">
        <v>2867</v>
      </c>
      <c r="F422" s="49">
        <v>4</v>
      </c>
    </row>
    <row r="423" spans="1:6" ht="21" customHeight="1">
      <c r="A423" s="135">
        <v>418</v>
      </c>
      <c r="B423" s="103" t="s">
        <v>2267</v>
      </c>
      <c r="C423" s="103" t="s">
        <v>2270</v>
      </c>
      <c r="D423" s="104" t="s">
        <v>1773</v>
      </c>
      <c r="E423" s="104" t="s">
        <v>2868</v>
      </c>
      <c r="F423" s="49">
        <v>5</v>
      </c>
    </row>
    <row r="424" spans="1:6" ht="21" customHeight="1">
      <c r="A424" s="135">
        <v>419</v>
      </c>
      <c r="B424" s="103" t="s">
        <v>2267</v>
      </c>
      <c r="C424" s="103" t="s">
        <v>2271</v>
      </c>
      <c r="D424" s="104" t="s">
        <v>1773</v>
      </c>
      <c r="E424" s="104" t="s">
        <v>2869</v>
      </c>
      <c r="F424" s="49">
        <v>6</v>
      </c>
    </row>
    <row r="425" spans="1:6" ht="21" customHeight="1">
      <c r="A425" s="135">
        <v>420</v>
      </c>
      <c r="B425" s="103" t="s">
        <v>2267</v>
      </c>
      <c r="C425" s="103" t="s">
        <v>2275</v>
      </c>
      <c r="D425" s="104" t="s">
        <v>1775</v>
      </c>
      <c r="E425" s="104" t="s">
        <v>2870</v>
      </c>
      <c r="F425" s="49">
        <v>7</v>
      </c>
    </row>
    <row r="426" spans="1:6" ht="21" customHeight="1">
      <c r="A426" s="135">
        <v>421</v>
      </c>
      <c r="B426" s="103" t="s">
        <v>2267</v>
      </c>
      <c r="C426" s="103" t="s">
        <v>2272</v>
      </c>
      <c r="D426" s="104" t="s">
        <v>1773</v>
      </c>
      <c r="E426" s="104" t="s">
        <v>2871</v>
      </c>
      <c r="F426" s="49">
        <v>8</v>
      </c>
    </row>
    <row r="427" spans="1:6" ht="21" customHeight="1">
      <c r="A427" s="135">
        <v>422</v>
      </c>
      <c r="B427" s="103" t="s">
        <v>2267</v>
      </c>
      <c r="C427" s="103" t="s">
        <v>2276</v>
      </c>
      <c r="D427" s="104" t="s">
        <v>1775</v>
      </c>
      <c r="E427" s="104" t="s">
        <v>2872</v>
      </c>
      <c r="F427" s="49">
        <v>9</v>
      </c>
    </row>
    <row r="428" spans="1:6" ht="21" customHeight="1">
      <c r="A428" s="135">
        <v>423</v>
      </c>
      <c r="B428" s="103" t="s">
        <v>2267</v>
      </c>
      <c r="C428" s="103" t="s">
        <v>2268</v>
      </c>
      <c r="D428" s="104" t="s">
        <v>1773</v>
      </c>
      <c r="E428" s="104" t="s">
        <v>2863</v>
      </c>
      <c r="F428" s="49">
        <v>10</v>
      </c>
    </row>
    <row r="429" spans="1:6" ht="21" customHeight="1">
      <c r="A429" s="135">
        <v>424</v>
      </c>
      <c r="B429" s="103" t="s">
        <v>2278</v>
      </c>
      <c r="C429" s="103" t="s">
        <v>2279</v>
      </c>
      <c r="D429" s="104" t="s">
        <v>1773</v>
      </c>
      <c r="E429" s="104" t="s">
        <v>2873</v>
      </c>
      <c r="F429" s="49">
        <v>1</v>
      </c>
    </row>
    <row r="430" spans="1:6" ht="21" customHeight="1">
      <c r="A430" s="135">
        <v>425</v>
      </c>
      <c r="B430" s="103" t="s">
        <v>2278</v>
      </c>
      <c r="C430" s="103" t="s">
        <v>2280</v>
      </c>
      <c r="D430" s="104" t="s">
        <v>1775</v>
      </c>
      <c r="E430" s="156" t="s">
        <v>2874</v>
      </c>
      <c r="F430" s="49">
        <v>2</v>
      </c>
    </row>
    <row r="431" spans="1:6" ht="21" customHeight="1">
      <c r="A431" s="135">
        <v>426</v>
      </c>
      <c r="B431" s="103" t="s">
        <v>2278</v>
      </c>
      <c r="C431" s="103" t="s">
        <v>2281</v>
      </c>
      <c r="D431" s="104" t="s">
        <v>1775</v>
      </c>
      <c r="E431" s="104" t="s">
        <v>2875</v>
      </c>
      <c r="F431" s="49">
        <v>3</v>
      </c>
    </row>
    <row r="432" spans="1:6" ht="21" customHeight="1">
      <c r="A432" s="135">
        <v>427</v>
      </c>
      <c r="B432" s="103" t="s">
        <v>2282</v>
      </c>
      <c r="C432" s="103" t="s">
        <v>2283</v>
      </c>
      <c r="D432" s="104" t="s">
        <v>1773</v>
      </c>
      <c r="E432" s="104" t="s">
        <v>2876</v>
      </c>
      <c r="F432" s="49">
        <v>1</v>
      </c>
    </row>
    <row r="433" spans="1:6" ht="21" customHeight="1">
      <c r="A433" s="135">
        <v>428</v>
      </c>
      <c r="B433" s="103" t="s">
        <v>2282</v>
      </c>
      <c r="C433" s="103" t="s">
        <v>2284</v>
      </c>
      <c r="D433" s="104" t="s">
        <v>1773</v>
      </c>
      <c r="E433" s="104" t="s">
        <v>2877</v>
      </c>
      <c r="F433" s="49">
        <v>2</v>
      </c>
    </row>
    <row r="434" spans="1:6" ht="21" customHeight="1">
      <c r="A434" s="135">
        <v>429</v>
      </c>
      <c r="B434" s="103" t="s">
        <v>2282</v>
      </c>
      <c r="C434" s="103" t="s">
        <v>2285</v>
      </c>
      <c r="D434" s="104" t="s">
        <v>1773</v>
      </c>
      <c r="E434" s="104" t="s">
        <v>2878</v>
      </c>
      <c r="F434" s="49">
        <v>3</v>
      </c>
    </row>
    <row r="435" spans="1:6" ht="21" customHeight="1">
      <c r="A435" s="135">
        <v>430</v>
      </c>
      <c r="B435" s="103" t="s">
        <v>2286</v>
      </c>
      <c r="C435" s="103" t="s">
        <v>2292</v>
      </c>
      <c r="D435" s="104" t="s">
        <v>1773</v>
      </c>
      <c r="E435" s="104" t="s">
        <v>2881</v>
      </c>
      <c r="F435" s="49">
        <v>1</v>
      </c>
    </row>
    <row r="436" spans="1:6" ht="21" customHeight="1">
      <c r="A436" s="135">
        <v>431</v>
      </c>
      <c r="B436" s="103" t="s">
        <v>2286</v>
      </c>
      <c r="C436" s="103" t="s">
        <v>2287</v>
      </c>
      <c r="D436" s="104" t="s">
        <v>1773</v>
      </c>
      <c r="E436" s="104" t="s">
        <v>2879</v>
      </c>
      <c r="F436" s="49">
        <v>2</v>
      </c>
    </row>
    <row r="437" spans="1:6" ht="21" customHeight="1">
      <c r="A437" s="135">
        <v>432</v>
      </c>
      <c r="B437" s="103" t="s">
        <v>2286</v>
      </c>
      <c r="C437" s="103" t="s">
        <v>2289</v>
      </c>
      <c r="D437" s="104" t="s">
        <v>1773</v>
      </c>
      <c r="E437" s="104" t="s">
        <v>2880</v>
      </c>
      <c r="F437" s="49">
        <v>3</v>
      </c>
    </row>
    <row r="438" spans="1:6" ht="21" customHeight="1">
      <c r="A438" s="135">
        <v>433</v>
      </c>
      <c r="B438" s="103" t="s">
        <v>2286</v>
      </c>
      <c r="C438" s="103" t="s">
        <v>2290</v>
      </c>
      <c r="D438" s="104" t="s">
        <v>1773</v>
      </c>
      <c r="E438" s="104" t="s">
        <v>2882</v>
      </c>
      <c r="F438" s="49">
        <v>4</v>
      </c>
    </row>
    <row r="439" spans="1:6" ht="21" customHeight="1">
      <c r="A439" s="135">
        <v>434</v>
      </c>
      <c r="B439" s="103" t="s">
        <v>2286</v>
      </c>
      <c r="C439" s="103" t="s">
        <v>2291</v>
      </c>
      <c r="D439" s="104" t="s">
        <v>1773</v>
      </c>
      <c r="E439" s="104" t="s">
        <v>2883</v>
      </c>
      <c r="F439" s="49">
        <v>5</v>
      </c>
    </row>
    <row r="440" spans="1:6" ht="21" customHeight="1">
      <c r="A440" s="135">
        <v>435</v>
      </c>
      <c r="B440" s="103" t="s">
        <v>2286</v>
      </c>
      <c r="C440" s="103" t="s">
        <v>2294</v>
      </c>
      <c r="D440" s="104" t="s">
        <v>1775</v>
      </c>
      <c r="E440" s="104" t="s">
        <v>2884</v>
      </c>
      <c r="F440" s="49">
        <v>6</v>
      </c>
    </row>
    <row r="441" spans="1:6" ht="21" customHeight="1">
      <c r="A441" s="135">
        <v>436</v>
      </c>
      <c r="B441" s="103" t="s">
        <v>2286</v>
      </c>
      <c r="C441" s="103" t="s">
        <v>2293</v>
      </c>
      <c r="D441" s="104" t="s">
        <v>1775</v>
      </c>
      <c r="E441" s="104" t="s">
        <v>2885</v>
      </c>
      <c r="F441" s="49">
        <v>7</v>
      </c>
    </row>
    <row r="442" spans="1:6" ht="21" customHeight="1">
      <c r="A442" s="135">
        <v>437</v>
      </c>
      <c r="B442" s="103" t="s">
        <v>2286</v>
      </c>
      <c r="C442" s="103" t="s">
        <v>2288</v>
      </c>
      <c r="D442" s="104" t="s">
        <v>1773</v>
      </c>
      <c r="E442" s="104" t="s">
        <v>2886</v>
      </c>
      <c r="F442" s="49">
        <v>8</v>
      </c>
    </row>
    <row r="443" spans="1:6" ht="21" customHeight="1">
      <c r="A443" s="135">
        <v>438</v>
      </c>
      <c r="B443" s="103" t="s">
        <v>2295</v>
      </c>
      <c r="C443" s="157" t="s">
        <v>2300</v>
      </c>
      <c r="D443" s="158" t="s">
        <v>1775</v>
      </c>
      <c r="E443" s="158" t="s">
        <v>2887</v>
      </c>
      <c r="F443" s="130">
        <v>1</v>
      </c>
    </row>
    <row r="444" spans="1:6" ht="21" customHeight="1">
      <c r="A444" s="135">
        <v>439</v>
      </c>
      <c r="B444" s="103" t="s">
        <v>2295</v>
      </c>
      <c r="C444" s="157" t="s">
        <v>2296</v>
      </c>
      <c r="D444" s="158" t="s">
        <v>1773</v>
      </c>
      <c r="E444" s="158" t="s">
        <v>2888</v>
      </c>
      <c r="F444" s="130">
        <v>2</v>
      </c>
    </row>
    <row r="445" spans="1:6" ht="21" customHeight="1">
      <c r="A445" s="135">
        <v>440</v>
      </c>
      <c r="B445" s="103" t="s">
        <v>2295</v>
      </c>
      <c r="C445" s="157" t="s">
        <v>2301</v>
      </c>
      <c r="D445" s="158" t="s">
        <v>1775</v>
      </c>
      <c r="E445" s="158" t="s">
        <v>2889</v>
      </c>
      <c r="F445" s="130">
        <v>3</v>
      </c>
    </row>
    <row r="446" spans="1:6" s="129" customFormat="1" ht="21" customHeight="1">
      <c r="A446" s="135">
        <v>441</v>
      </c>
      <c r="B446" s="157" t="s">
        <v>2295</v>
      </c>
      <c r="C446" s="157" t="s">
        <v>2302</v>
      </c>
      <c r="D446" s="158" t="s">
        <v>1775</v>
      </c>
      <c r="E446" s="158" t="s">
        <v>2890</v>
      </c>
      <c r="F446" s="130">
        <v>4</v>
      </c>
    </row>
    <row r="447" spans="1:6" ht="21" customHeight="1">
      <c r="A447" s="135">
        <v>442</v>
      </c>
      <c r="B447" s="103" t="s">
        <v>2295</v>
      </c>
      <c r="C447" s="157" t="s">
        <v>2299</v>
      </c>
      <c r="D447" s="158" t="s">
        <v>1775</v>
      </c>
      <c r="E447" s="158" t="s">
        <v>2891</v>
      </c>
      <c r="F447" s="130">
        <v>5</v>
      </c>
    </row>
    <row r="448" spans="1:6" ht="21" customHeight="1">
      <c r="A448" s="135">
        <v>443</v>
      </c>
      <c r="B448" s="103" t="s">
        <v>2295</v>
      </c>
      <c r="C448" s="157" t="s">
        <v>2303</v>
      </c>
      <c r="D448" s="158" t="s">
        <v>1775</v>
      </c>
      <c r="E448" s="158" t="s">
        <v>2892</v>
      </c>
      <c r="F448" s="130">
        <v>6</v>
      </c>
    </row>
    <row r="449" spans="1:6" ht="21" customHeight="1">
      <c r="A449" s="135">
        <v>444</v>
      </c>
      <c r="B449" s="103" t="s">
        <v>2295</v>
      </c>
      <c r="C449" s="157" t="s">
        <v>2304</v>
      </c>
      <c r="D449" s="158" t="s">
        <v>1775</v>
      </c>
      <c r="E449" s="158" t="s">
        <v>2893</v>
      </c>
      <c r="F449" s="130">
        <v>7</v>
      </c>
    </row>
    <row r="450" spans="1:6" ht="21" customHeight="1">
      <c r="A450" s="135">
        <v>445</v>
      </c>
      <c r="B450" s="103" t="s">
        <v>2295</v>
      </c>
      <c r="C450" s="157" t="s">
        <v>2297</v>
      </c>
      <c r="D450" s="158" t="s">
        <v>1773</v>
      </c>
      <c r="E450" s="158" t="s">
        <v>2894</v>
      </c>
      <c r="F450" s="130">
        <v>8</v>
      </c>
    </row>
    <row r="451" spans="1:6" ht="21" customHeight="1">
      <c r="A451" s="135">
        <v>446</v>
      </c>
      <c r="B451" s="103" t="s">
        <v>2295</v>
      </c>
      <c r="C451" s="157" t="s">
        <v>2298</v>
      </c>
      <c r="D451" s="158" t="s">
        <v>1773</v>
      </c>
      <c r="E451" s="158" t="s">
        <v>2898</v>
      </c>
      <c r="F451" s="130">
        <v>9</v>
      </c>
    </row>
    <row r="452" spans="1:6" s="129" customFormat="1" ht="42.95" customHeight="1">
      <c r="A452" s="135">
        <v>447</v>
      </c>
      <c r="B452" s="157" t="s">
        <v>2295</v>
      </c>
      <c r="C452" s="157" t="s">
        <v>3023</v>
      </c>
      <c r="D452" s="158" t="s">
        <v>1773</v>
      </c>
      <c r="E452" s="158" t="s">
        <v>2895</v>
      </c>
      <c r="F452" s="130">
        <v>10</v>
      </c>
    </row>
    <row r="453" spans="1:6" ht="21" customHeight="1">
      <c r="A453" s="135">
        <v>448</v>
      </c>
      <c r="B453" s="103" t="s">
        <v>2305</v>
      </c>
      <c r="C453" s="103" t="s">
        <v>2311</v>
      </c>
      <c r="D453" s="104" t="s">
        <v>1775</v>
      </c>
      <c r="E453" s="104" t="s">
        <v>2899</v>
      </c>
      <c r="F453" s="49">
        <v>1</v>
      </c>
    </row>
    <row r="454" spans="1:6" ht="21" customHeight="1">
      <c r="A454" s="135">
        <v>449</v>
      </c>
      <c r="B454" s="103" t="s">
        <v>2305</v>
      </c>
      <c r="C454" s="103" t="s">
        <v>2308</v>
      </c>
      <c r="D454" s="104" t="s">
        <v>1775</v>
      </c>
      <c r="E454" s="104" t="s">
        <v>2900</v>
      </c>
      <c r="F454" s="49">
        <v>2</v>
      </c>
    </row>
    <row r="455" spans="1:6" ht="21" customHeight="1">
      <c r="A455" s="135">
        <v>450</v>
      </c>
      <c r="B455" s="103" t="s">
        <v>2305</v>
      </c>
      <c r="C455" s="103" t="s">
        <v>2306</v>
      </c>
      <c r="D455" s="104" t="s">
        <v>1773</v>
      </c>
      <c r="E455" s="104" t="s">
        <v>2901</v>
      </c>
      <c r="F455" s="49">
        <v>3</v>
      </c>
    </row>
    <row r="456" spans="1:6" ht="21" customHeight="1">
      <c r="A456" s="135">
        <v>451</v>
      </c>
      <c r="B456" s="103" t="s">
        <v>2305</v>
      </c>
      <c r="C456" s="103" t="s">
        <v>2312</v>
      </c>
      <c r="D456" s="104" t="s">
        <v>1775</v>
      </c>
      <c r="E456" s="104" t="s">
        <v>2902</v>
      </c>
      <c r="F456" s="49">
        <v>4</v>
      </c>
    </row>
    <row r="457" spans="1:6" ht="21" customHeight="1">
      <c r="A457" s="135">
        <v>452</v>
      </c>
      <c r="B457" s="103" t="s">
        <v>2305</v>
      </c>
      <c r="C457" s="103" t="s">
        <v>2309</v>
      </c>
      <c r="D457" s="104" t="s">
        <v>1775</v>
      </c>
      <c r="E457" s="104" t="s">
        <v>2903</v>
      </c>
      <c r="F457" s="49">
        <v>5</v>
      </c>
    </row>
    <row r="458" spans="1:6" ht="21" customHeight="1">
      <c r="A458" s="135">
        <v>453</v>
      </c>
      <c r="B458" s="103" t="s">
        <v>2305</v>
      </c>
      <c r="C458" s="103" t="s">
        <v>2310</v>
      </c>
      <c r="D458" s="104" t="s">
        <v>1775</v>
      </c>
      <c r="E458" s="104" t="s">
        <v>2904</v>
      </c>
      <c r="F458" s="49">
        <v>6</v>
      </c>
    </row>
    <row r="459" spans="1:6" ht="21" customHeight="1">
      <c r="A459" s="135">
        <v>454</v>
      </c>
      <c r="B459" s="103" t="s">
        <v>2305</v>
      </c>
      <c r="C459" s="103" t="s">
        <v>2307</v>
      </c>
      <c r="D459" s="104" t="s">
        <v>1773</v>
      </c>
      <c r="E459" s="104" t="s">
        <v>2897</v>
      </c>
      <c r="F459" s="49">
        <v>7</v>
      </c>
    </row>
    <row r="460" spans="1:6" ht="21" customHeight="1">
      <c r="A460" s="135">
        <v>455</v>
      </c>
      <c r="B460" s="103" t="s">
        <v>2313</v>
      </c>
      <c r="C460" s="103" t="s">
        <v>2314</v>
      </c>
      <c r="D460" s="104" t="s">
        <v>1773</v>
      </c>
      <c r="E460" s="104" t="s">
        <v>2905</v>
      </c>
      <c r="F460" s="49">
        <v>1</v>
      </c>
    </row>
    <row r="461" spans="1:6" ht="21" customHeight="1">
      <c r="A461" s="135">
        <v>456</v>
      </c>
      <c r="B461" s="103" t="s">
        <v>2313</v>
      </c>
      <c r="C461" s="103" t="s">
        <v>2315</v>
      </c>
      <c r="D461" s="104" t="s">
        <v>1773</v>
      </c>
      <c r="E461" s="104" t="s">
        <v>2906</v>
      </c>
      <c r="F461" s="49">
        <v>2</v>
      </c>
    </row>
    <row r="462" spans="1:6" ht="21" customHeight="1">
      <c r="A462" s="135">
        <v>457</v>
      </c>
      <c r="B462" s="103" t="s">
        <v>2313</v>
      </c>
      <c r="C462" s="103" t="s">
        <v>2316</v>
      </c>
      <c r="D462" s="104" t="s">
        <v>1773</v>
      </c>
      <c r="E462" s="104" t="s">
        <v>2896</v>
      </c>
      <c r="F462" s="49">
        <v>3</v>
      </c>
    </row>
    <row r="463" spans="1:6" ht="21" customHeight="1">
      <c r="A463" s="135">
        <v>458</v>
      </c>
      <c r="B463" s="103" t="s">
        <v>2317</v>
      </c>
      <c r="C463" s="103" t="s">
        <v>2318</v>
      </c>
      <c r="D463" s="104" t="s">
        <v>1773</v>
      </c>
      <c r="E463" s="104" t="s">
        <v>2907</v>
      </c>
      <c r="F463" s="49">
        <v>1</v>
      </c>
    </row>
    <row r="464" spans="1:6" ht="21" customHeight="1">
      <c r="A464" s="135">
        <v>459</v>
      </c>
      <c r="B464" s="103" t="s">
        <v>2317</v>
      </c>
      <c r="C464" s="103" t="s">
        <v>2319</v>
      </c>
      <c r="D464" s="104" t="s">
        <v>1773</v>
      </c>
      <c r="E464" s="104" t="s">
        <v>2908</v>
      </c>
      <c r="F464" s="49">
        <v>2</v>
      </c>
    </row>
    <row r="465" spans="1:6" ht="21" customHeight="1">
      <c r="A465" s="135">
        <v>460</v>
      </c>
      <c r="B465" s="103" t="s">
        <v>2317</v>
      </c>
      <c r="C465" s="103" t="s">
        <v>2320</v>
      </c>
      <c r="D465" s="104" t="s">
        <v>1775</v>
      </c>
      <c r="E465" s="104" t="s">
        <v>2909</v>
      </c>
      <c r="F465" s="49">
        <v>3</v>
      </c>
    </row>
    <row r="466" spans="1:6" s="129" customFormat="1" ht="42.95" customHeight="1">
      <c r="A466" s="135">
        <v>461</v>
      </c>
      <c r="B466" s="157" t="s">
        <v>2317</v>
      </c>
      <c r="C466" s="157" t="s">
        <v>3086</v>
      </c>
      <c r="D466" s="158" t="s">
        <v>1775</v>
      </c>
      <c r="E466" s="158" t="s">
        <v>2910</v>
      </c>
      <c r="F466" s="130">
        <v>4</v>
      </c>
    </row>
    <row r="467" spans="1:6" ht="21" customHeight="1">
      <c r="A467" s="135">
        <v>462</v>
      </c>
      <c r="B467" s="103" t="s">
        <v>2317</v>
      </c>
      <c r="C467" s="103" t="s">
        <v>2322</v>
      </c>
      <c r="D467" s="104" t="s">
        <v>1775</v>
      </c>
      <c r="E467" s="104" t="s">
        <v>2911</v>
      </c>
      <c r="F467" s="49">
        <v>5</v>
      </c>
    </row>
    <row r="468" spans="1:6" ht="21" customHeight="1">
      <c r="A468" s="135">
        <v>463</v>
      </c>
      <c r="B468" s="103" t="s">
        <v>2317</v>
      </c>
      <c r="C468" s="103" t="s">
        <v>2323</v>
      </c>
      <c r="D468" s="104" t="s">
        <v>1775</v>
      </c>
      <c r="E468" s="104" t="s">
        <v>2912</v>
      </c>
      <c r="F468" s="49">
        <v>6</v>
      </c>
    </row>
    <row r="469" spans="1:6" ht="21" customHeight="1">
      <c r="A469" s="135">
        <v>464</v>
      </c>
      <c r="B469" s="103" t="s">
        <v>2317</v>
      </c>
      <c r="C469" s="103" t="s">
        <v>2324</v>
      </c>
      <c r="D469" s="104" t="s">
        <v>1775</v>
      </c>
      <c r="E469" s="104" t="s">
        <v>2915</v>
      </c>
      <c r="F469" s="49">
        <v>7</v>
      </c>
    </row>
    <row r="470" spans="1:6" ht="21" customHeight="1">
      <c r="A470" s="135">
        <v>465</v>
      </c>
      <c r="B470" s="103" t="s">
        <v>2317</v>
      </c>
      <c r="C470" s="103" t="s">
        <v>2325</v>
      </c>
      <c r="D470" s="104" t="s">
        <v>1775</v>
      </c>
      <c r="E470" s="104" t="s">
        <v>2913</v>
      </c>
      <c r="F470" s="49">
        <v>8</v>
      </c>
    </row>
    <row r="471" spans="1:6" ht="21" customHeight="1">
      <c r="A471" s="135">
        <v>466</v>
      </c>
      <c r="B471" s="103" t="s">
        <v>2317</v>
      </c>
      <c r="C471" s="103" t="s">
        <v>2326</v>
      </c>
      <c r="D471" s="104" t="s">
        <v>1775</v>
      </c>
      <c r="E471" s="156" t="s">
        <v>2914</v>
      </c>
      <c r="F471" s="49">
        <v>9</v>
      </c>
    </row>
    <row r="472" spans="1:6" ht="21" customHeight="1">
      <c r="A472" s="135">
        <v>467</v>
      </c>
      <c r="B472" s="103" t="s">
        <v>2327</v>
      </c>
      <c r="C472" s="103" t="s">
        <v>2328</v>
      </c>
      <c r="D472" s="104" t="s">
        <v>1773</v>
      </c>
      <c r="E472" s="104" t="s">
        <v>2916</v>
      </c>
      <c r="F472" s="49">
        <v>1</v>
      </c>
    </row>
    <row r="473" spans="1:6" ht="21" customHeight="1">
      <c r="A473" s="135">
        <v>468</v>
      </c>
      <c r="B473" s="103" t="s">
        <v>2327</v>
      </c>
      <c r="C473" s="103" t="s">
        <v>2328</v>
      </c>
      <c r="D473" s="104" t="s">
        <v>1773</v>
      </c>
      <c r="E473" s="156" t="s">
        <v>2917</v>
      </c>
      <c r="F473" s="49">
        <v>2</v>
      </c>
    </row>
    <row r="474" spans="1:6" s="129" customFormat="1" ht="21" customHeight="1">
      <c r="A474" s="135">
        <v>469</v>
      </c>
      <c r="B474" s="157" t="s">
        <v>2327</v>
      </c>
      <c r="C474" s="157" t="s">
        <v>2329</v>
      </c>
      <c r="D474" s="158" t="s">
        <v>1773</v>
      </c>
      <c r="E474" s="158" t="s">
        <v>2918</v>
      </c>
      <c r="F474" s="130">
        <v>3</v>
      </c>
    </row>
    <row r="475" spans="1:6" s="129" customFormat="1" ht="42.95" customHeight="1">
      <c r="A475" s="135">
        <v>470</v>
      </c>
      <c r="B475" s="157" t="s">
        <v>2330</v>
      </c>
      <c r="C475" s="157" t="s">
        <v>2331</v>
      </c>
      <c r="D475" s="158" t="s">
        <v>1773</v>
      </c>
      <c r="E475" s="158" t="s">
        <v>2919</v>
      </c>
      <c r="F475" s="130">
        <v>1</v>
      </c>
    </row>
    <row r="476" spans="1:6" ht="21" customHeight="1">
      <c r="A476" s="135">
        <v>471</v>
      </c>
      <c r="B476" s="103" t="s">
        <v>2330</v>
      </c>
      <c r="C476" s="103" t="s">
        <v>2332</v>
      </c>
      <c r="D476" s="104" t="s">
        <v>1773</v>
      </c>
      <c r="E476" s="104" t="s">
        <v>2920</v>
      </c>
      <c r="F476" s="49">
        <v>2</v>
      </c>
    </row>
    <row r="477" spans="1:6" ht="21" customHeight="1">
      <c r="A477" s="135">
        <v>472</v>
      </c>
      <c r="B477" s="103" t="s">
        <v>2330</v>
      </c>
      <c r="C477" s="103" t="s">
        <v>2333</v>
      </c>
      <c r="D477" s="104" t="s">
        <v>1773</v>
      </c>
      <c r="E477" s="104" t="s">
        <v>2921</v>
      </c>
      <c r="F477" s="49">
        <v>3</v>
      </c>
    </row>
    <row r="478" spans="1:6" ht="21" customHeight="1">
      <c r="A478" s="135">
        <v>473</v>
      </c>
      <c r="B478" s="103" t="s">
        <v>2330</v>
      </c>
      <c r="C478" s="103" t="s">
        <v>2334</v>
      </c>
      <c r="D478" s="104" t="s">
        <v>1773</v>
      </c>
      <c r="E478" s="104" t="s">
        <v>2922</v>
      </c>
      <c r="F478" s="49">
        <v>4</v>
      </c>
    </row>
    <row r="479" spans="1:6" s="129" customFormat="1" ht="42.95" customHeight="1">
      <c r="A479" s="135">
        <v>474</v>
      </c>
      <c r="B479" s="157" t="s">
        <v>2330</v>
      </c>
      <c r="C479" s="157" t="s">
        <v>2511</v>
      </c>
      <c r="D479" s="158" t="s">
        <v>1775</v>
      </c>
      <c r="E479" s="158" t="s">
        <v>2919</v>
      </c>
      <c r="F479" s="130">
        <v>5</v>
      </c>
    </row>
    <row r="480" spans="1:6" ht="21" customHeight="1">
      <c r="A480" s="135">
        <v>475</v>
      </c>
      <c r="B480" s="103" t="s">
        <v>2330</v>
      </c>
      <c r="C480" s="103" t="s">
        <v>2332</v>
      </c>
      <c r="D480" s="104" t="s">
        <v>1775</v>
      </c>
      <c r="E480" s="104" t="s">
        <v>2923</v>
      </c>
      <c r="F480" s="49">
        <v>6</v>
      </c>
    </row>
    <row r="481" spans="1:6" ht="21" customHeight="1">
      <c r="A481" s="135">
        <v>476</v>
      </c>
      <c r="B481" s="103" t="s">
        <v>2330</v>
      </c>
      <c r="C481" s="103" t="s">
        <v>2335</v>
      </c>
      <c r="D481" s="104" t="s">
        <v>1775</v>
      </c>
      <c r="E481" s="104" t="s">
        <v>2924</v>
      </c>
      <c r="F481" s="49">
        <v>7</v>
      </c>
    </row>
    <row r="482" spans="1:6" ht="21" customHeight="1">
      <c r="A482" s="135">
        <v>477</v>
      </c>
      <c r="B482" s="103" t="s">
        <v>2336</v>
      </c>
      <c r="C482" s="103" t="s">
        <v>2337</v>
      </c>
      <c r="D482" s="104" t="s">
        <v>1773</v>
      </c>
      <c r="E482" s="104" t="s">
        <v>2925</v>
      </c>
      <c r="F482" s="49">
        <v>1</v>
      </c>
    </row>
    <row r="483" spans="1:6" ht="21" customHeight="1">
      <c r="A483" s="135">
        <v>478</v>
      </c>
      <c r="B483" s="103" t="s">
        <v>2336</v>
      </c>
      <c r="C483" s="103" t="s">
        <v>2339</v>
      </c>
      <c r="D483" s="104" t="s">
        <v>1773</v>
      </c>
      <c r="E483" s="104" t="s">
        <v>2926</v>
      </c>
      <c r="F483" s="49">
        <v>2</v>
      </c>
    </row>
    <row r="484" spans="1:6" ht="21" customHeight="1">
      <c r="A484" s="135">
        <v>479</v>
      </c>
      <c r="B484" s="103" t="s">
        <v>2336</v>
      </c>
      <c r="C484" s="103" t="s">
        <v>2338</v>
      </c>
      <c r="D484" s="104" t="s">
        <v>1773</v>
      </c>
      <c r="E484" s="104" t="s">
        <v>2927</v>
      </c>
      <c r="F484" s="49">
        <v>3</v>
      </c>
    </row>
    <row r="485" spans="1:6" s="129" customFormat="1" ht="42.95" customHeight="1">
      <c r="A485" s="135">
        <v>480</v>
      </c>
      <c r="B485" s="165" t="s">
        <v>2340</v>
      </c>
      <c r="C485" s="157" t="s">
        <v>3087</v>
      </c>
      <c r="D485" s="158" t="s">
        <v>1773</v>
      </c>
      <c r="E485" s="158" t="s">
        <v>2928</v>
      </c>
      <c r="F485" s="130">
        <v>1</v>
      </c>
    </row>
    <row r="486" spans="1:6" ht="21" customHeight="1">
      <c r="A486" s="135">
        <v>481</v>
      </c>
      <c r="B486" s="103" t="s">
        <v>2340</v>
      </c>
      <c r="C486" s="103" t="s">
        <v>2341</v>
      </c>
      <c r="D486" s="104" t="s">
        <v>1773</v>
      </c>
      <c r="E486" s="104" t="s">
        <v>2929</v>
      </c>
      <c r="F486" s="49">
        <v>2</v>
      </c>
    </row>
    <row r="487" spans="1:6" ht="21" customHeight="1">
      <c r="A487" s="135">
        <v>482</v>
      </c>
      <c r="B487" s="103" t="s">
        <v>2340</v>
      </c>
      <c r="C487" s="103" t="s">
        <v>2342</v>
      </c>
      <c r="D487" s="104" t="s">
        <v>1773</v>
      </c>
      <c r="E487" s="104" t="s">
        <v>2930</v>
      </c>
      <c r="F487" s="49">
        <v>3</v>
      </c>
    </row>
    <row r="488" spans="1:6" ht="21" customHeight="1">
      <c r="A488" s="135">
        <v>483</v>
      </c>
      <c r="B488" s="103" t="s">
        <v>2340</v>
      </c>
      <c r="C488" s="103" t="s">
        <v>2343</v>
      </c>
      <c r="D488" s="104" t="s">
        <v>1773</v>
      </c>
      <c r="E488" s="104" t="s">
        <v>2931</v>
      </c>
      <c r="F488" s="49">
        <v>4</v>
      </c>
    </row>
    <row r="489" spans="1:6" ht="21" customHeight="1">
      <c r="A489" s="135">
        <v>484</v>
      </c>
      <c r="B489" s="103" t="s">
        <v>2340</v>
      </c>
      <c r="C489" s="103" t="s">
        <v>2344</v>
      </c>
      <c r="D489" s="104" t="s">
        <v>1773</v>
      </c>
      <c r="E489" s="104" t="s">
        <v>2932</v>
      </c>
      <c r="F489" s="49">
        <v>5</v>
      </c>
    </row>
    <row r="490" spans="1:6" ht="21" customHeight="1">
      <c r="A490" s="135">
        <v>485</v>
      </c>
      <c r="B490" s="103" t="s">
        <v>2340</v>
      </c>
      <c r="C490" s="103" t="s">
        <v>2345</v>
      </c>
      <c r="D490" s="104" t="s">
        <v>1775</v>
      </c>
      <c r="E490" s="104" t="s">
        <v>2933</v>
      </c>
      <c r="F490" s="49">
        <v>6</v>
      </c>
    </row>
    <row r="491" spans="1:6" ht="21" customHeight="1">
      <c r="A491" s="135">
        <v>486</v>
      </c>
      <c r="B491" s="103" t="s">
        <v>2340</v>
      </c>
      <c r="C491" s="103" t="s">
        <v>2346</v>
      </c>
      <c r="D491" s="104" t="s">
        <v>1775</v>
      </c>
      <c r="E491" s="104" t="s">
        <v>2934</v>
      </c>
      <c r="F491" s="49">
        <v>7</v>
      </c>
    </row>
    <row r="492" spans="1:6" ht="21" customHeight="1">
      <c r="A492" s="135">
        <v>487</v>
      </c>
      <c r="B492" s="103" t="s">
        <v>2340</v>
      </c>
      <c r="C492" s="103" t="s">
        <v>2347</v>
      </c>
      <c r="D492" s="104" t="s">
        <v>1775</v>
      </c>
      <c r="E492" s="104" t="s">
        <v>2935</v>
      </c>
      <c r="F492" s="49">
        <v>8</v>
      </c>
    </row>
    <row r="493" spans="1:6" ht="21" customHeight="1">
      <c r="A493" s="135">
        <v>488</v>
      </c>
      <c r="B493" s="103" t="s">
        <v>2340</v>
      </c>
      <c r="C493" s="103" t="s">
        <v>2348</v>
      </c>
      <c r="D493" s="104" t="s">
        <v>1775</v>
      </c>
      <c r="E493" s="104" t="s">
        <v>2935</v>
      </c>
      <c r="F493" s="49">
        <v>9</v>
      </c>
    </row>
    <row r="494" spans="1:6" ht="21" customHeight="1">
      <c r="A494" s="135">
        <v>489</v>
      </c>
      <c r="B494" s="103" t="s">
        <v>2349</v>
      </c>
      <c r="C494" s="103" t="s">
        <v>2350</v>
      </c>
      <c r="D494" s="104" t="s">
        <v>1773</v>
      </c>
      <c r="E494" s="104" t="s">
        <v>2936</v>
      </c>
      <c r="F494" s="49">
        <v>1</v>
      </c>
    </row>
    <row r="495" spans="1:6" ht="24" customHeight="1">
      <c r="A495" s="135">
        <v>490</v>
      </c>
      <c r="B495" s="103" t="s">
        <v>2349</v>
      </c>
      <c r="C495" s="103" t="s">
        <v>2351</v>
      </c>
      <c r="D495" s="104" t="s">
        <v>1773</v>
      </c>
      <c r="E495" s="104" t="s">
        <v>2937</v>
      </c>
      <c r="F495" s="49">
        <v>2</v>
      </c>
    </row>
    <row r="496" spans="1:6" ht="21" customHeight="1">
      <c r="A496" s="135">
        <v>491</v>
      </c>
      <c r="B496" s="103" t="s">
        <v>2352</v>
      </c>
      <c r="C496" s="103" t="s">
        <v>2353</v>
      </c>
      <c r="D496" s="104" t="s">
        <v>1773</v>
      </c>
      <c r="E496" s="104" t="s">
        <v>2938</v>
      </c>
      <c r="F496" s="49">
        <v>1</v>
      </c>
    </row>
    <row r="497" spans="1:6" ht="21" customHeight="1">
      <c r="A497" s="135">
        <v>492</v>
      </c>
      <c r="B497" s="103" t="s">
        <v>2352</v>
      </c>
      <c r="C497" s="103" t="s">
        <v>2354</v>
      </c>
      <c r="D497" s="104" t="s">
        <v>1773</v>
      </c>
      <c r="E497" s="104" t="s">
        <v>2939</v>
      </c>
      <c r="F497" s="49">
        <v>2</v>
      </c>
    </row>
    <row r="498" spans="1:6" ht="21" customHeight="1">
      <c r="A498" s="135">
        <v>493</v>
      </c>
      <c r="B498" s="103" t="s">
        <v>2355</v>
      </c>
      <c r="C498" s="103" t="s">
        <v>2356</v>
      </c>
      <c r="D498" s="104" t="s">
        <v>1773</v>
      </c>
      <c r="E498" s="104" t="s">
        <v>2940</v>
      </c>
      <c r="F498" s="49">
        <v>1</v>
      </c>
    </row>
    <row r="499" spans="1:6" ht="21" customHeight="1">
      <c r="A499" s="135">
        <v>494</v>
      </c>
      <c r="B499" s="103" t="s">
        <v>2355</v>
      </c>
      <c r="C499" s="103" t="s">
        <v>2357</v>
      </c>
      <c r="D499" s="104" t="s">
        <v>1773</v>
      </c>
      <c r="E499" s="104" t="s">
        <v>2941</v>
      </c>
      <c r="F499" s="49">
        <v>2</v>
      </c>
    </row>
    <row r="500" spans="1:6" ht="21" customHeight="1">
      <c r="A500" s="135">
        <v>495</v>
      </c>
      <c r="B500" s="103" t="s">
        <v>2355</v>
      </c>
      <c r="C500" s="103" t="s">
        <v>2358</v>
      </c>
      <c r="D500" s="104" t="s">
        <v>1773</v>
      </c>
      <c r="E500" s="104" t="s">
        <v>2942</v>
      </c>
      <c r="F500" s="49">
        <v>3</v>
      </c>
    </row>
    <row r="501" spans="1:6" ht="21" customHeight="1">
      <c r="A501" s="135">
        <v>496</v>
      </c>
      <c r="B501" s="103" t="s">
        <v>2355</v>
      </c>
      <c r="C501" s="103" t="s">
        <v>2359</v>
      </c>
      <c r="D501" s="104" t="s">
        <v>1775</v>
      </c>
      <c r="E501" s="104" t="s">
        <v>2943</v>
      </c>
      <c r="F501" s="49">
        <v>4</v>
      </c>
    </row>
    <row r="502" spans="1:6" ht="21" customHeight="1">
      <c r="A502" s="135">
        <v>497</v>
      </c>
      <c r="B502" s="103" t="s">
        <v>2360</v>
      </c>
      <c r="C502" s="103" t="s">
        <v>2361</v>
      </c>
      <c r="D502" s="104" t="s">
        <v>1773</v>
      </c>
      <c r="E502" s="104" t="s">
        <v>2944</v>
      </c>
      <c r="F502" s="49">
        <v>1</v>
      </c>
    </row>
    <row r="503" spans="1:6" ht="21" customHeight="1">
      <c r="A503" s="135">
        <v>498</v>
      </c>
      <c r="B503" s="103" t="s">
        <v>2360</v>
      </c>
      <c r="C503" s="103" t="s">
        <v>2362</v>
      </c>
      <c r="D503" s="104" t="s">
        <v>1773</v>
      </c>
      <c r="E503" s="104" t="s">
        <v>2945</v>
      </c>
      <c r="F503" s="49">
        <v>2</v>
      </c>
    </row>
    <row r="504" spans="1:6" ht="21" customHeight="1">
      <c r="A504" s="135">
        <v>499</v>
      </c>
      <c r="B504" s="103" t="s">
        <v>2360</v>
      </c>
      <c r="C504" s="103" t="s">
        <v>2363</v>
      </c>
      <c r="D504" s="104" t="s">
        <v>1773</v>
      </c>
      <c r="E504" s="104" t="s">
        <v>2946</v>
      </c>
      <c r="F504" s="49">
        <v>3</v>
      </c>
    </row>
    <row r="505" spans="1:6" ht="21" customHeight="1">
      <c r="A505" s="135">
        <v>500</v>
      </c>
      <c r="B505" s="103" t="s">
        <v>2360</v>
      </c>
      <c r="C505" s="103" t="s">
        <v>2364</v>
      </c>
      <c r="D505" s="104" t="s">
        <v>1775</v>
      </c>
      <c r="E505" s="104" t="s">
        <v>2947</v>
      </c>
      <c r="F505" s="49">
        <v>4</v>
      </c>
    </row>
    <row r="506" spans="1:6" ht="21" customHeight="1">
      <c r="A506" s="135">
        <v>501</v>
      </c>
      <c r="B506" s="103" t="s">
        <v>2360</v>
      </c>
      <c r="C506" s="103" t="s">
        <v>2365</v>
      </c>
      <c r="D506" s="104" t="s">
        <v>1775</v>
      </c>
      <c r="E506" s="104" t="s">
        <v>2948</v>
      </c>
      <c r="F506" s="49">
        <v>5</v>
      </c>
    </row>
    <row r="507" spans="1:6" ht="21" customHeight="1">
      <c r="A507" s="135">
        <v>502</v>
      </c>
      <c r="B507" s="103" t="s">
        <v>2366</v>
      </c>
      <c r="C507" s="103" t="s">
        <v>2367</v>
      </c>
      <c r="D507" s="104" t="s">
        <v>1773</v>
      </c>
      <c r="E507" s="104" t="s">
        <v>2949</v>
      </c>
      <c r="F507" s="49">
        <v>1</v>
      </c>
    </row>
    <row r="508" spans="1:6" ht="21" customHeight="1">
      <c r="A508" s="135">
        <v>503</v>
      </c>
      <c r="B508" s="103" t="s">
        <v>2366</v>
      </c>
      <c r="C508" s="103" t="s">
        <v>2368</v>
      </c>
      <c r="D508" s="104" t="s">
        <v>1773</v>
      </c>
      <c r="E508" s="104" t="s">
        <v>2950</v>
      </c>
      <c r="F508" s="49">
        <v>2</v>
      </c>
    </row>
    <row r="509" spans="1:6" s="129" customFormat="1" ht="42.95" customHeight="1">
      <c r="A509" s="135">
        <v>504</v>
      </c>
      <c r="B509" s="157" t="s">
        <v>2366</v>
      </c>
      <c r="C509" s="157" t="s">
        <v>2369</v>
      </c>
      <c r="D509" s="158" t="s">
        <v>1773</v>
      </c>
      <c r="E509" s="158" t="s">
        <v>2951</v>
      </c>
      <c r="F509" s="130">
        <v>3</v>
      </c>
    </row>
    <row r="510" spans="1:6" ht="21" customHeight="1">
      <c r="A510" s="135">
        <v>505</v>
      </c>
      <c r="B510" s="103" t="s">
        <v>2366</v>
      </c>
      <c r="C510" s="103" t="s">
        <v>2370</v>
      </c>
      <c r="D510" s="104" t="s">
        <v>1773</v>
      </c>
      <c r="E510" s="104" t="s">
        <v>2952</v>
      </c>
      <c r="F510" s="49">
        <v>4</v>
      </c>
    </row>
    <row r="511" spans="1:6" ht="21" customHeight="1">
      <c r="A511" s="135">
        <v>506</v>
      </c>
      <c r="B511" s="103" t="s">
        <v>2371</v>
      </c>
      <c r="C511" s="103" t="s">
        <v>2375</v>
      </c>
      <c r="D511" s="104" t="s">
        <v>1775</v>
      </c>
      <c r="E511" s="104" t="s">
        <v>2953</v>
      </c>
      <c r="F511" s="49">
        <v>1</v>
      </c>
    </row>
    <row r="512" spans="1:6" ht="21" customHeight="1">
      <c r="A512" s="135">
        <v>507</v>
      </c>
      <c r="B512" s="103" t="s">
        <v>2371</v>
      </c>
      <c r="C512" s="103" t="s">
        <v>2373</v>
      </c>
      <c r="D512" s="104" t="s">
        <v>1773</v>
      </c>
      <c r="E512" s="104" t="s">
        <v>2954</v>
      </c>
      <c r="F512" s="49">
        <v>2</v>
      </c>
    </row>
    <row r="513" spans="1:6" ht="21" customHeight="1">
      <c r="A513" s="135">
        <v>508</v>
      </c>
      <c r="B513" s="103" t="s">
        <v>2371</v>
      </c>
      <c r="C513" s="103" t="s">
        <v>2374</v>
      </c>
      <c r="D513" s="104" t="s">
        <v>1775</v>
      </c>
      <c r="E513" s="104" t="s">
        <v>2955</v>
      </c>
      <c r="F513" s="49">
        <v>3</v>
      </c>
    </row>
    <row r="514" spans="1:6" ht="21" customHeight="1">
      <c r="A514" s="135">
        <v>509</v>
      </c>
      <c r="B514" s="103" t="s">
        <v>2371</v>
      </c>
      <c r="C514" s="103" t="s">
        <v>2372</v>
      </c>
      <c r="D514" s="104" t="s">
        <v>1773</v>
      </c>
      <c r="E514" s="104" t="s">
        <v>2956</v>
      </c>
      <c r="F514" s="49">
        <v>4</v>
      </c>
    </row>
    <row r="515" spans="1:6" ht="21" customHeight="1">
      <c r="A515" s="135">
        <v>510</v>
      </c>
      <c r="B515" s="103" t="s">
        <v>2371</v>
      </c>
      <c r="C515" s="103" t="s">
        <v>2376</v>
      </c>
      <c r="D515" s="104" t="s">
        <v>1775</v>
      </c>
      <c r="E515" s="104" t="s">
        <v>2957</v>
      </c>
      <c r="F515" s="49">
        <v>5</v>
      </c>
    </row>
    <row r="516" spans="1:6" ht="21" customHeight="1">
      <c r="A516" s="135">
        <v>511</v>
      </c>
      <c r="B516" s="103" t="s">
        <v>2377</v>
      </c>
      <c r="C516" s="103" t="s">
        <v>2378</v>
      </c>
      <c r="D516" s="104" t="s">
        <v>1773</v>
      </c>
      <c r="E516" s="104" t="s">
        <v>2958</v>
      </c>
      <c r="F516" s="49">
        <v>1</v>
      </c>
    </row>
    <row r="517" spans="1:6" ht="21" customHeight="1">
      <c r="A517" s="135">
        <v>512</v>
      </c>
      <c r="B517" s="103" t="s">
        <v>2377</v>
      </c>
      <c r="C517" s="103" t="s">
        <v>2379</v>
      </c>
      <c r="D517" s="104" t="s">
        <v>1775</v>
      </c>
      <c r="E517" s="104" t="s">
        <v>2959</v>
      </c>
      <c r="F517" s="49">
        <v>2</v>
      </c>
    </row>
    <row r="518" spans="1:6" ht="21" customHeight="1">
      <c r="A518" s="135">
        <v>513</v>
      </c>
      <c r="B518" s="103" t="s">
        <v>2377</v>
      </c>
      <c r="C518" s="103" t="s">
        <v>2380</v>
      </c>
      <c r="D518" s="104" t="s">
        <v>1775</v>
      </c>
      <c r="E518" s="104" t="s">
        <v>2960</v>
      </c>
      <c r="F518" s="49">
        <v>3</v>
      </c>
    </row>
    <row r="519" spans="1:6" ht="21" customHeight="1">
      <c r="A519" s="135">
        <v>514</v>
      </c>
      <c r="B519" s="103" t="s">
        <v>2381</v>
      </c>
      <c r="C519" s="103" t="s">
        <v>2382</v>
      </c>
      <c r="D519" s="104" t="s">
        <v>1773</v>
      </c>
      <c r="E519" s="104" t="s">
        <v>2961</v>
      </c>
      <c r="F519" s="49">
        <v>1</v>
      </c>
    </row>
    <row r="520" spans="1:6" ht="21" customHeight="1">
      <c r="A520" s="135">
        <v>515</v>
      </c>
      <c r="B520" s="103" t="s">
        <v>2381</v>
      </c>
      <c r="C520" s="103" t="s">
        <v>2383</v>
      </c>
      <c r="D520" s="104" t="s">
        <v>1773</v>
      </c>
      <c r="E520" s="104" t="s">
        <v>2962</v>
      </c>
      <c r="F520" s="49">
        <v>2</v>
      </c>
    </row>
    <row r="521" spans="1:6" s="129" customFormat="1" ht="42.95" customHeight="1">
      <c r="A521" s="135">
        <v>516</v>
      </c>
      <c r="B521" s="157" t="s">
        <v>2381</v>
      </c>
      <c r="C521" s="157" t="s">
        <v>2384</v>
      </c>
      <c r="D521" s="158" t="s">
        <v>1773</v>
      </c>
      <c r="E521" s="158" t="s">
        <v>2963</v>
      </c>
      <c r="F521" s="130">
        <v>3</v>
      </c>
    </row>
    <row r="522" spans="1:6" s="129" customFormat="1" ht="42.95" customHeight="1">
      <c r="A522" s="135">
        <v>517</v>
      </c>
      <c r="B522" s="157" t="s">
        <v>2381</v>
      </c>
      <c r="C522" s="157" t="s">
        <v>2512</v>
      </c>
      <c r="D522" s="158" t="s">
        <v>1773</v>
      </c>
      <c r="E522" s="158" t="s">
        <v>2964</v>
      </c>
      <c r="F522" s="130">
        <v>4</v>
      </c>
    </row>
    <row r="523" spans="1:6" ht="20.25" customHeight="1">
      <c r="A523" s="135">
        <v>518</v>
      </c>
      <c r="B523" s="103" t="s">
        <v>2385</v>
      </c>
      <c r="C523" s="103" t="s">
        <v>2386</v>
      </c>
      <c r="D523" s="104" t="s">
        <v>1773</v>
      </c>
      <c r="E523" s="104" t="s">
        <v>2965</v>
      </c>
      <c r="F523" s="49">
        <v>1</v>
      </c>
    </row>
    <row r="524" spans="1:6" ht="21" customHeight="1">
      <c r="A524" s="135">
        <v>519</v>
      </c>
      <c r="B524" s="103" t="s">
        <v>2385</v>
      </c>
      <c r="C524" s="103" t="s">
        <v>2387</v>
      </c>
      <c r="D524" s="104" t="s">
        <v>1773</v>
      </c>
      <c r="E524" s="104" t="s">
        <v>2966</v>
      </c>
      <c r="F524" s="49">
        <v>2</v>
      </c>
    </row>
    <row r="525" spans="1:6" ht="22.5" customHeight="1">
      <c r="A525" s="135">
        <v>520</v>
      </c>
      <c r="B525" s="103" t="s">
        <v>2385</v>
      </c>
      <c r="C525" s="103" t="s">
        <v>2388</v>
      </c>
      <c r="D525" s="104" t="s">
        <v>1773</v>
      </c>
      <c r="E525" s="104" t="s">
        <v>2967</v>
      </c>
      <c r="F525" s="49">
        <v>3</v>
      </c>
    </row>
    <row r="526" spans="1:6" ht="21" customHeight="1">
      <c r="A526" s="135">
        <v>521</v>
      </c>
      <c r="B526" s="103" t="s">
        <v>2385</v>
      </c>
      <c r="C526" s="103" t="s">
        <v>2389</v>
      </c>
      <c r="D526" s="104" t="s">
        <v>1775</v>
      </c>
      <c r="E526" s="104" t="s">
        <v>2983</v>
      </c>
      <c r="F526" s="49">
        <v>4</v>
      </c>
    </row>
    <row r="527" spans="1:6" ht="21" customHeight="1">
      <c r="A527" s="135">
        <v>522</v>
      </c>
      <c r="B527" s="103" t="s">
        <v>2385</v>
      </c>
      <c r="C527" s="103" t="s">
        <v>2390</v>
      </c>
      <c r="D527" s="104" t="s">
        <v>1775</v>
      </c>
      <c r="E527" s="104" t="s">
        <v>2968</v>
      </c>
      <c r="F527" s="49">
        <v>5</v>
      </c>
    </row>
    <row r="528" spans="1:6" ht="21" customHeight="1">
      <c r="A528" s="135">
        <v>523</v>
      </c>
      <c r="B528" s="103" t="s">
        <v>2391</v>
      </c>
      <c r="C528" s="103" t="s">
        <v>2392</v>
      </c>
      <c r="D528" s="104" t="s">
        <v>1773</v>
      </c>
      <c r="E528" s="104" t="s">
        <v>2969</v>
      </c>
      <c r="F528" s="49">
        <v>1</v>
      </c>
    </row>
    <row r="529" spans="1:6" ht="21" customHeight="1">
      <c r="A529" s="135">
        <v>524</v>
      </c>
      <c r="B529" s="103" t="s">
        <v>2391</v>
      </c>
      <c r="C529" s="103" t="s">
        <v>2393</v>
      </c>
      <c r="D529" s="104" t="s">
        <v>1773</v>
      </c>
      <c r="E529" s="104" t="s">
        <v>2970</v>
      </c>
      <c r="F529" s="49">
        <v>2</v>
      </c>
    </row>
    <row r="530" spans="1:6" ht="21" customHeight="1">
      <c r="A530" s="135">
        <v>525</v>
      </c>
      <c r="B530" s="103" t="s">
        <v>2391</v>
      </c>
      <c r="C530" s="103" t="s">
        <v>2394</v>
      </c>
      <c r="D530" s="104" t="s">
        <v>1773</v>
      </c>
      <c r="E530" s="104" t="s">
        <v>2971</v>
      </c>
      <c r="F530" s="49">
        <v>3</v>
      </c>
    </row>
    <row r="531" spans="1:6" ht="21" customHeight="1">
      <c r="A531" s="135">
        <v>526</v>
      </c>
      <c r="B531" s="103" t="s">
        <v>2391</v>
      </c>
      <c r="C531" s="103" t="s">
        <v>2395</v>
      </c>
      <c r="D531" s="104" t="s">
        <v>1775</v>
      </c>
      <c r="E531" s="104" t="s">
        <v>2972</v>
      </c>
      <c r="F531" s="49">
        <v>4</v>
      </c>
    </row>
    <row r="532" spans="1:6" ht="21" customHeight="1">
      <c r="A532" s="135">
        <v>527</v>
      </c>
      <c r="B532" s="103" t="s">
        <v>2391</v>
      </c>
      <c r="C532" s="103" t="s">
        <v>2396</v>
      </c>
      <c r="D532" s="104" t="s">
        <v>1775</v>
      </c>
      <c r="E532" s="104" t="s">
        <v>2971</v>
      </c>
      <c r="F532" s="49">
        <v>5</v>
      </c>
    </row>
    <row r="533" spans="1:6" ht="21" customHeight="1">
      <c r="A533" s="135">
        <v>528</v>
      </c>
      <c r="B533" s="103" t="s">
        <v>2391</v>
      </c>
      <c r="C533" s="103" t="s">
        <v>2397</v>
      </c>
      <c r="D533" s="104" t="s">
        <v>1775</v>
      </c>
      <c r="E533" s="104" t="s">
        <v>2973</v>
      </c>
      <c r="F533" s="49">
        <v>6</v>
      </c>
    </row>
    <row r="534" spans="1:6" ht="21" customHeight="1">
      <c r="A534" s="135">
        <v>529</v>
      </c>
      <c r="B534" s="103" t="s">
        <v>2391</v>
      </c>
      <c r="C534" s="103" t="s">
        <v>2398</v>
      </c>
      <c r="D534" s="104" t="s">
        <v>1775</v>
      </c>
      <c r="E534" s="104" t="s">
        <v>2974</v>
      </c>
      <c r="F534" s="49">
        <v>7</v>
      </c>
    </row>
    <row r="535" spans="1:6" ht="21" customHeight="1">
      <c r="A535" s="135">
        <v>530</v>
      </c>
      <c r="B535" s="103" t="s">
        <v>2391</v>
      </c>
      <c r="C535" s="103" t="s">
        <v>2399</v>
      </c>
      <c r="D535" s="104" t="s">
        <v>1775</v>
      </c>
      <c r="E535" s="104" t="s">
        <v>2975</v>
      </c>
      <c r="F535" s="49">
        <v>8</v>
      </c>
    </row>
    <row r="536" spans="1:6" ht="21" customHeight="1">
      <c r="A536" s="135">
        <v>531</v>
      </c>
      <c r="B536" s="103" t="s">
        <v>2391</v>
      </c>
      <c r="C536" s="103" t="s">
        <v>2400</v>
      </c>
      <c r="D536" s="104" t="s">
        <v>1775</v>
      </c>
      <c r="E536" s="104" t="s">
        <v>2976</v>
      </c>
      <c r="F536" s="49">
        <v>9</v>
      </c>
    </row>
    <row r="537" spans="1:6" ht="21" customHeight="1">
      <c r="A537" s="135">
        <v>532</v>
      </c>
      <c r="B537" s="103" t="s">
        <v>2401</v>
      </c>
      <c r="C537" s="103" t="s">
        <v>2402</v>
      </c>
      <c r="D537" s="104" t="s">
        <v>1773</v>
      </c>
      <c r="E537" s="104" t="s">
        <v>2977</v>
      </c>
      <c r="F537" s="49">
        <v>1</v>
      </c>
    </row>
    <row r="538" spans="1:6" ht="21" customHeight="1">
      <c r="A538" s="135">
        <v>533</v>
      </c>
      <c r="B538" s="103" t="s">
        <v>2401</v>
      </c>
      <c r="C538" s="103" t="s">
        <v>2403</v>
      </c>
      <c r="D538" s="104" t="s">
        <v>1773</v>
      </c>
      <c r="E538" s="104" t="s">
        <v>2978</v>
      </c>
      <c r="F538" s="49">
        <v>2</v>
      </c>
    </row>
    <row r="539" spans="1:6" ht="21" customHeight="1">
      <c r="A539" s="135">
        <v>534</v>
      </c>
      <c r="B539" s="103" t="s">
        <v>2401</v>
      </c>
      <c r="C539" s="103" t="s">
        <v>2404</v>
      </c>
      <c r="D539" s="104" t="s">
        <v>1773</v>
      </c>
      <c r="E539" s="104" t="s">
        <v>2979</v>
      </c>
      <c r="F539" s="49">
        <v>3</v>
      </c>
    </row>
    <row r="540" spans="1:6" ht="21" customHeight="1">
      <c r="A540" s="135">
        <v>535</v>
      </c>
      <c r="B540" s="103" t="s">
        <v>2401</v>
      </c>
      <c r="C540" s="103" t="s">
        <v>2405</v>
      </c>
      <c r="D540" s="104" t="s">
        <v>1773</v>
      </c>
      <c r="E540" s="104" t="s">
        <v>2980</v>
      </c>
      <c r="F540" s="49">
        <v>4</v>
      </c>
    </row>
    <row r="541" spans="1:6" ht="21" customHeight="1">
      <c r="A541" s="135">
        <v>536</v>
      </c>
      <c r="B541" s="103" t="s">
        <v>2406</v>
      </c>
      <c r="C541" s="103" t="s">
        <v>2407</v>
      </c>
      <c r="D541" s="104" t="s">
        <v>1773</v>
      </c>
      <c r="E541" s="104" t="s">
        <v>2981</v>
      </c>
      <c r="F541" s="49">
        <v>1</v>
      </c>
    </row>
    <row r="542" spans="1:6" ht="21" customHeight="1">
      <c r="A542" s="135">
        <v>537</v>
      </c>
      <c r="B542" s="103" t="s">
        <v>2406</v>
      </c>
      <c r="C542" s="103" t="s">
        <v>2408</v>
      </c>
      <c r="D542" s="104" t="s">
        <v>1773</v>
      </c>
      <c r="E542" s="104" t="s">
        <v>2982</v>
      </c>
      <c r="F542" s="49">
        <v>2</v>
      </c>
    </row>
    <row r="543" spans="1:6" ht="21" customHeight="1">
      <c r="A543" s="135">
        <v>538</v>
      </c>
      <c r="B543" s="103" t="s">
        <v>2409</v>
      </c>
      <c r="C543" s="103" t="s">
        <v>2411</v>
      </c>
      <c r="D543" s="104" t="s">
        <v>1773</v>
      </c>
      <c r="E543" s="104" t="s">
        <v>2984</v>
      </c>
      <c r="F543" s="49">
        <v>1</v>
      </c>
    </row>
    <row r="544" spans="1:6" ht="21" customHeight="1">
      <c r="A544" s="135">
        <v>539</v>
      </c>
      <c r="B544" s="103" t="s">
        <v>2409</v>
      </c>
      <c r="C544" s="103" t="s">
        <v>2422</v>
      </c>
      <c r="D544" s="104" t="s">
        <v>1775</v>
      </c>
      <c r="E544" s="104" t="s">
        <v>2985</v>
      </c>
      <c r="F544" s="49">
        <v>2</v>
      </c>
    </row>
    <row r="545" spans="1:6" ht="21" customHeight="1">
      <c r="A545" s="135">
        <v>540</v>
      </c>
      <c r="B545" s="103" t="s">
        <v>2409</v>
      </c>
      <c r="C545" s="103" t="s">
        <v>2417</v>
      </c>
      <c r="D545" s="104" t="s">
        <v>1775</v>
      </c>
      <c r="E545" s="104" t="s">
        <v>2986</v>
      </c>
      <c r="F545" s="49">
        <v>3</v>
      </c>
    </row>
    <row r="546" spans="1:6" ht="21" customHeight="1">
      <c r="A546" s="135">
        <v>541</v>
      </c>
      <c r="B546" s="103" t="s">
        <v>2409</v>
      </c>
      <c r="C546" s="103" t="s">
        <v>2413</v>
      </c>
      <c r="D546" s="104" t="s">
        <v>1773</v>
      </c>
      <c r="E546" s="104" t="s">
        <v>2988</v>
      </c>
      <c r="F546" s="49">
        <v>4</v>
      </c>
    </row>
    <row r="547" spans="1:6" ht="21" customHeight="1">
      <c r="A547" s="135">
        <v>542</v>
      </c>
      <c r="B547" s="103" t="s">
        <v>2409</v>
      </c>
      <c r="C547" s="103" t="s">
        <v>2412</v>
      </c>
      <c r="D547" s="104" t="s">
        <v>1773</v>
      </c>
      <c r="E547" s="104" t="s">
        <v>2987</v>
      </c>
      <c r="F547" s="49">
        <v>5</v>
      </c>
    </row>
    <row r="548" spans="1:6" ht="21" customHeight="1">
      <c r="A548" s="135">
        <v>543</v>
      </c>
      <c r="B548" s="103" t="s">
        <v>2409</v>
      </c>
      <c r="C548" s="103" t="s">
        <v>2416</v>
      </c>
      <c r="D548" s="104" t="s">
        <v>1773</v>
      </c>
      <c r="E548" s="104" t="s">
        <v>2989</v>
      </c>
      <c r="F548" s="49">
        <v>6</v>
      </c>
    </row>
    <row r="549" spans="1:6" ht="21" customHeight="1">
      <c r="A549" s="135">
        <v>544</v>
      </c>
      <c r="B549" s="103" t="s">
        <v>2409</v>
      </c>
      <c r="C549" s="103" t="s">
        <v>2410</v>
      </c>
      <c r="D549" s="104" t="s">
        <v>1773</v>
      </c>
      <c r="E549" s="104" t="s">
        <v>2990</v>
      </c>
      <c r="F549" s="49">
        <v>7</v>
      </c>
    </row>
    <row r="550" spans="1:6" ht="21" customHeight="1">
      <c r="A550" s="135">
        <v>545</v>
      </c>
      <c r="B550" s="103" t="s">
        <v>2409</v>
      </c>
      <c r="C550" s="103" t="s">
        <v>2415</v>
      </c>
      <c r="D550" s="104" t="s">
        <v>1773</v>
      </c>
      <c r="E550" s="104" t="s">
        <v>2991</v>
      </c>
      <c r="F550" s="49">
        <v>8</v>
      </c>
    </row>
    <row r="551" spans="1:6" ht="21" customHeight="1">
      <c r="A551" s="135">
        <v>546</v>
      </c>
      <c r="B551" s="103" t="s">
        <v>2409</v>
      </c>
      <c r="C551" s="103" t="s">
        <v>2419</v>
      </c>
      <c r="D551" s="104" t="s">
        <v>1775</v>
      </c>
      <c r="E551" s="104" t="s">
        <v>2992</v>
      </c>
      <c r="F551" s="49">
        <v>9</v>
      </c>
    </row>
    <row r="552" spans="1:6" ht="21" customHeight="1">
      <c r="A552" s="135">
        <v>547</v>
      </c>
      <c r="B552" s="103" t="s">
        <v>2409</v>
      </c>
      <c r="C552" s="103" t="s">
        <v>2418</v>
      </c>
      <c r="D552" s="104" t="s">
        <v>1775</v>
      </c>
      <c r="E552" s="104" t="s">
        <v>2993</v>
      </c>
      <c r="F552" s="49">
        <v>10</v>
      </c>
    </row>
    <row r="553" spans="1:6" ht="21" customHeight="1">
      <c r="A553" s="135">
        <v>548</v>
      </c>
      <c r="B553" s="103" t="s">
        <v>2409</v>
      </c>
      <c r="C553" s="103" t="s">
        <v>2420</v>
      </c>
      <c r="D553" s="104" t="s">
        <v>1775</v>
      </c>
      <c r="E553" s="104" t="s">
        <v>2994</v>
      </c>
      <c r="F553" s="49">
        <v>11</v>
      </c>
    </row>
    <row r="554" spans="1:6" ht="21" customHeight="1">
      <c r="A554" s="135">
        <v>549</v>
      </c>
      <c r="B554" s="103" t="s">
        <v>2409</v>
      </c>
      <c r="C554" s="103" t="s">
        <v>2414</v>
      </c>
      <c r="D554" s="104" t="s">
        <v>1773</v>
      </c>
      <c r="E554" s="104" t="s">
        <v>2995</v>
      </c>
      <c r="F554" s="49">
        <v>12</v>
      </c>
    </row>
    <row r="555" spans="1:6" ht="21" customHeight="1">
      <c r="A555" s="135">
        <v>550</v>
      </c>
      <c r="B555" s="103" t="s">
        <v>2409</v>
      </c>
      <c r="C555" s="103" t="s">
        <v>2421</v>
      </c>
      <c r="D555" s="104" t="s">
        <v>1775</v>
      </c>
      <c r="E555" s="104" t="s">
        <v>2996</v>
      </c>
      <c r="F555" s="49">
        <v>13</v>
      </c>
    </row>
    <row r="557" spans="1:6">
      <c r="F557" s="175" t="s">
        <v>3007</v>
      </c>
    </row>
  </sheetData>
  <sortState ref="C543:E557">
    <sortCondition ref="C543:C557"/>
  </sortState>
  <mergeCells count="1">
    <mergeCell ref="A3:F3"/>
  </mergeCells>
  <pageMargins left="0.94488188976377963" right="0.23622047244094491" top="0.47244094488188981" bottom="0.39" header="0.31496062992125984" footer="0.31496062992125984"/>
  <pageSetup paperSize="9" scale="75" orientation="portrait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P48"/>
  <sheetViews>
    <sheetView zoomScale="85" zoomScaleNormal="85" workbookViewId="0">
      <selection activeCell="I5" sqref="I5"/>
    </sheetView>
  </sheetViews>
  <sheetFormatPr defaultColWidth="9.125" defaultRowHeight="23.25"/>
  <cols>
    <col min="1" max="1" width="7" style="105" bestFit="1" customWidth="1"/>
    <col min="2" max="2" width="61.25" style="106" customWidth="1"/>
    <col min="3" max="3" width="15" style="105" customWidth="1"/>
    <col min="4" max="4" width="9.875" style="106" hidden="1" customWidth="1"/>
    <col min="5" max="5" width="12.25" style="106" customWidth="1"/>
    <col min="6" max="15" width="9.125" style="106"/>
    <col min="16" max="16" width="9.125" style="108"/>
    <col min="17" max="16384" width="9.125" style="106"/>
  </cols>
  <sheetData>
    <row r="1" spans="1:16">
      <c r="E1" s="107" t="s">
        <v>3284</v>
      </c>
    </row>
    <row r="2" spans="1:16">
      <c r="E2" s="107" t="s">
        <v>2423</v>
      </c>
    </row>
    <row r="3" spans="1:16" ht="32.25" customHeight="1">
      <c r="A3" s="612" t="s">
        <v>3296</v>
      </c>
      <c r="B3" s="612"/>
      <c r="C3" s="612"/>
      <c r="D3" s="612"/>
      <c r="E3" s="612"/>
    </row>
    <row r="4" spans="1:16" ht="21" customHeight="1">
      <c r="A4" s="109"/>
      <c r="B4" s="109"/>
      <c r="C4" s="109"/>
      <c r="D4" s="109"/>
    </row>
    <row r="5" spans="1:16">
      <c r="A5" s="210" t="s">
        <v>1767</v>
      </c>
      <c r="B5" s="211" t="s">
        <v>2424</v>
      </c>
      <c r="C5" s="211" t="s">
        <v>1399</v>
      </c>
      <c r="D5" s="211" t="s">
        <v>1401</v>
      </c>
      <c r="E5" s="211" t="s">
        <v>2425</v>
      </c>
    </row>
    <row r="6" spans="1:16">
      <c r="A6" s="111">
        <v>1</v>
      </c>
      <c r="B6" s="112" t="s">
        <v>2426</v>
      </c>
      <c r="C6" s="112" t="s">
        <v>2427</v>
      </c>
      <c r="D6" s="215">
        <v>233</v>
      </c>
      <c r="E6" s="215">
        <v>1</v>
      </c>
      <c r="P6" s="113"/>
    </row>
    <row r="7" spans="1:16">
      <c r="A7" s="111">
        <v>2</v>
      </c>
      <c r="B7" s="112" t="s">
        <v>2428</v>
      </c>
      <c r="C7" s="112" t="s">
        <v>2427</v>
      </c>
      <c r="D7" s="215">
        <v>974</v>
      </c>
      <c r="E7" s="215">
        <v>2</v>
      </c>
      <c r="P7" s="114"/>
    </row>
    <row r="8" spans="1:16">
      <c r="A8" s="111">
        <v>3</v>
      </c>
      <c r="B8" s="112" t="s">
        <v>2429</v>
      </c>
      <c r="C8" s="112" t="s">
        <v>2427</v>
      </c>
      <c r="D8" s="215">
        <v>0</v>
      </c>
      <c r="E8" s="215">
        <v>3</v>
      </c>
      <c r="P8" s="114"/>
    </row>
    <row r="9" spans="1:16">
      <c r="A9" s="111">
        <v>4</v>
      </c>
      <c r="B9" s="112" t="s">
        <v>2430</v>
      </c>
      <c r="C9" s="112" t="s">
        <v>2427</v>
      </c>
      <c r="D9" s="215">
        <v>172</v>
      </c>
      <c r="E9" s="215">
        <v>4</v>
      </c>
      <c r="P9" s="114"/>
    </row>
    <row r="10" spans="1:16">
      <c r="A10" s="111">
        <v>5</v>
      </c>
      <c r="B10" s="112" t="s">
        <v>2431</v>
      </c>
      <c r="C10" s="112" t="s">
        <v>1914</v>
      </c>
      <c r="D10" s="215">
        <v>8</v>
      </c>
      <c r="E10" s="215">
        <v>1</v>
      </c>
      <c r="P10" s="114"/>
    </row>
    <row r="11" spans="1:16">
      <c r="A11" s="111">
        <v>6</v>
      </c>
      <c r="B11" s="112" t="s">
        <v>2432</v>
      </c>
      <c r="C11" s="112" t="s">
        <v>2254</v>
      </c>
      <c r="D11" s="215">
        <v>0</v>
      </c>
      <c r="E11" s="215">
        <v>1</v>
      </c>
      <c r="P11" s="114"/>
    </row>
    <row r="12" spans="1:16" hidden="1">
      <c r="A12" s="111"/>
      <c r="B12" s="110" t="s">
        <v>86</v>
      </c>
      <c r="C12" s="110"/>
      <c r="D12" s="115">
        <f>SUM(D6:D11)</f>
        <v>1387</v>
      </c>
      <c r="P12" s="114"/>
    </row>
    <row r="13" spans="1:16" ht="9.75" customHeight="1">
      <c r="B13" s="116"/>
      <c r="C13" s="116"/>
      <c r="D13" s="117"/>
      <c r="P13" s="114"/>
    </row>
    <row r="14" spans="1:16">
      <c r="A14" s="211" t="s">
        <v>1767</v>
      </c>
      <c r="B14" s="212" t="s">
        <v>2433</v>
      </c>
      <c r="C14" s="211" t="s">
        <v>1399</v>
      </c>
      <c r="D14" s="211" t="s">
        <v>1401</v>
      </c>
      <c r="E14" s="211" t="s">
        <v>2425</v>
      </c>
      <c r="P14" s="114"/>
    </row>
    <row r="15" spans="1:16">
      <c r="A15" s="111">
        <v>1</v>
      </c>
      <c r="B15" s="118" t="s">
        <v>2434</v>
      </c>
      <c r="C15" s="112" t="s">
        <v>2427</v>
      </c>
      <c r="D15" s="213">
        <v>101</v>
      </c>
      <c r="E15" s="214">
        <v>1</v>
      </c>
      <c r="P15" s="114"/>
    </row>
    <row r="16" spans="1:16">
      <c r="A16" s="111">
        <v>2</v>
      </c>
      <c r="B16" s="112" t="s">
        <v>2435</v>
      </c>
      <c r="C16" s="112" t="s">
        <v>2427</v>
      </c>
      <c r="D16" s="213">
        <v>0</v>
      </c>
      <c r="E16" s="214">
        <v>2</v>
      </c>
      <c r="P16" s="119"/>
    </row>
    <row r="17" spans="1:16">
      <c r="A17" s="111">
        <v>3</v>
      </c>
      <c r="B17" s="112" t="s">
        <v>2436</v>
      </c>
      <c r="C17" s="112" t="s">
        <v>2427</v>
      </c>
      <c r="D17" s="213">
        <v>230</v>
      </c>
      <c r="E17" s="214">
        <v>3</v>
      </c>
      <c r="P17" s="114"/>
    </row>
    <row r="18" spans="1:16">
      <c r="A18" s="111">
        <v>4</v>
      </c>
      <c r="B18" s="120" t="s">
        <v>1874</v>
      </c>
      <c r="C18" s="112" t="s">
        <v>1870</v>
      </c>
      <c r="D18" s="213">
        <v>0</v>
      </c>
      <c r="E18" s="214">
        <v>1</v>
      </c>
      <c r="P18" s="114"/>
    </row>
    <row r="19" spans="1:16">
      <c r="A19" s="111">
        <v>5</v>
      </c>
      <c r="B19" s="118" t="s">
        <v>2437</v>
      </c>
      <c r="C19" s="118" t="s">
        <v>1914</v>
      </c>
      <c r="D19" s="213">
        <v>167</v>
      </c>
      <c r="E19" s="214">
        <v>1</v>
      </c>
      <c r="P19" s="121"/>
    </row>
    <row r="20" spans="1:16">
      <c r="A20" s="111">
        <v>6</v>
      </c>
      <c r="B20" s="118" t="s">
        <v>2438</v>
      </c>
      <c r="C20" s="118" t="s">
        <v>1971</v>
      </c>
      <c r="D20" s="213">
        <v>12</v>
      </c>
      <c r="E20" s="214">
        <v>1</v>
      </c>
    </row>
    <row r="21" spans="1:16">
      <c r="A21" s="111">
        <v>7</v>
      </c>
      <c r="B21" s="118" t="s">
        <v>2439</v>
      </c>
      <c r="C21" s="118" t="s">
        <v>2014</v>
      </c>
      <c r="D21" s="213">
        <v>18</v>
      </c>
      <c r="E21" s="214">
        <v>1</v>
      </c>
    </row>
    <row r="22" spans="1:16">
      <c r="A22" s="111">
        <v>8</v>
      </c>
      <c r="B22" s="122" t="s">
        <v>2440</v>
      </c>
      <c r="C22" s="118" t="s">
        <v>2027</v>
      </c>
      <c r="D22" s="213">
        <v>0</v>
      </c>
      <c r="E22" s="214">
        <v>1</v>
      </c>
    </row>
    <row r="23" spans="1:16">
      <c r="A23" s="111">
        <v>9</v>
      </c>
      <c r="B23" s="112" t="s">
        <v>2031</v>
      </c>
      <c r="C23" s="118" t="s">
        <v>2027</v>
      </c>
      <c r="D23" s="213">
        <v>31</v>
      </c>
      <c r="E23" s="214">
        <v>2</v>
      </c>
    </row>
    <row r="24" spans="1:16">
      <c r="A24" s="111">
        <v>10</v>
      </c>
      <c r="B24" s="118" t="s">
        <v>2441</v>
      </c>
      <c r="C24" s="118" t="s">
        <v>2047</v>
      </c>
      <c r="D24" s="213">
        <v>14</v>
      </c>
      <c r="E24" s="214">
        <v>1</v>
      </c>
    </row>
    <row r="25" spans="1:16">
      <c r="A25" s="111">
        <v>11</v>
      </c>
      <c r="B25" s="118" t="s">
        <v>2048</v>
      </c>
      <c r="C25" s="118" t="s">
        <v>2047</v>
      </c>
      <c r="D25" s="213">
        <v>0</v>
      </c>
      <c r="E25" s="214">
        <v>2</v>
      </c>
    </row>
    <row r="26" spans="1:16">
      <c r="A26" s="111">
        <v>12</v>
      </c>
      <c r="B26" s="112" t="s">
        <v>2093</v>
      </c>
      <c r="C26" s="112" t="s">
        <v>2091</v>
      </c>
      <c r="D26" s="213">
        <v>48</v>
      </c>
      <c r="E26" s="214">
        <v>1</v>
      </c>
    </row>
    <row r="27" spans="1:16">
      <c r="A27" s="111">
        <v>13</v>
      </c>
      <c r="B27" s="118" t="s">
        <v>2104</v>
      </c>
      <c r="C27" s="118" t="s">
        <v>2102</v>
      </c>
      <c r="D27" s="213">
        <v>0</v>
      </c>
      <c r="E27" s="214">
        <v>1</v>
      </c>
    </row>
    <row r="28" spans="1:16">
      <c r="A28" s="111">
        <v>14</v>
      </c>
      <c r="B28" s="112" t="s">
        <v>2442</v>
      </c>
      <c r="C28" s="112" t="s">
        <v>2145</v>
      </c>
      <c r="D28" s="213">
        <v>0</v>
      </c>
      <c r="E28" s="214">
        <v>1</v>
      </c>
    </row>
    <row r="29" spans="1:16">
      <c r="A29" s="111">
        <v>15</v>
      </c>
      <c r="B29" s="112" t="s">
        <v>2146</v>
      </c>
      <c r="C29" s="112" t="s">
        <v>2145</v>
      </c>
      <c r="D29" s="213">
        <v>401</v>
      </c>
      <c r="E29" s="214">
        <v>2</v>
      </c>
    </row>
    <row r="30" spans="1:16">
      <c r="A30" s="111">
        <v>16</v>
      </c>
      <c r="B30" s="118" t="s">
        <v>2443</v>
      </c>
      <c r="C30" s="118" t="s">
        <v>2177</v>
      </c>
      <c r="D30" s="213">
        <v>0</v>
      </c>
      <c r="E30" s="214">
        <v>1</v>
      </c>
    </row>
    <row r="31" spans="1:16">
      <c r="A31" s="111">
        <v>17</v>
      </c>
      <c r="B31" s="118" t="s">
        <v>2444</v>
      </c>
      <c r="C31" s="118" t="s">
        <v>2184</v>
      </c>
      <c r="D31" s="213">
        <v>0</v>
      </c>
      <c r="E31" s="214">
        <v>1</v>
      </c>
    </row>
    <row r="32" spans="1:16">
      <c r="A32" s="111">
        <v>18</v>
      </c>
      <c r="B32" s="118" t="s">
        <v>2445</v>
      </c>
      <c r="C32" s="118" t="s">
        <v>2225</v>
      </c>
      <c r="D32" s="213">
        <v>0</v>
      </c>
      <c r="E32" s="214">
        <v>1</v>
      </c>
    </row>
    <row r="33" spans="1:5">
      <c r="A33" s="111">
        <v>19</v>
      </c>
      <c r="B33" s="118" t="s">
        <v>2446</v>
      </c>
      <c r="C33" s="118" t="s">
        <v>2260</v>
      </c>
      <c r="D33" s="213">
        <v>0</v>
      </c>
      <c r="E33" s="214">
        <v>1</v>
      </c>
    </row>
    <row r="34" spans="1:5">
      <c r="A34" s="111">
        <v>20</v>
      </c>
      <c r="B34" s="122" t="s">
        <v>2447</v>
      </c>
      <c r="C34" s="118" t="s">
        <v>2267</v>
      </c>
      <c r="D34" s="213">
        <v>0</v>
      </c>
      <c r="E34" s="214">
        <v>1</v>
      </c>
    </row>
    <row r="35" spans="1:5">
      <c r="A35" s="111">
        <v>21</v>
      </c>
      <c r="B35" s="122" t="s">
        <v>2271</v>
      </c>
      <c r="C35" s="118" t="s">
        <v>2267</v>
      </c>
      <c r="D35" s="213">
        <v>0</v>
      </c>
      <c r="E35" s="214">
        <v>2</v>
      </c>
    </row>
    <row r="36" spans="1:5">
      <c r="A36" s="111">
        <v>22</v>
      </c>
      <c r="B36" s="112" t="s">
        <v>2367</v>
      </c>
      <c r="C36" s="112" t="s">
        <v>2366</v>
      </c>
      <c r="D36" s="213">
        <v>0</v>
      </c>
      <c r="E36" s="214">
        <v>1</v>
      </c>
    </row>
    <row r="37" spans="1:5">
      <c r="A37" s="211" t="s">
        <v>1767</v>
      </c>
      <c r="B37" s="212" t="s">
        <v>2433</v>
      </c>
      <c r="C37" s="211" t="s">
        <v>1399</v>
      </c>
      <c r="D37" s="211" t="s">
        <v>1401</v>
      </c>
      <c r="E37" s="211" t="s">
        <v>2425</v>
      </c>
    </row>
    <row r="38" spans="1:5">
      <c r="A38" s="111">
        <v>23</v>
      </c>
      <c r="B38" s="118" t="s">
        <v>2448</v>
      </c>
      <c r="C38" s="118" t="s">
        <v>2391</v>
      </c>
      <c r="D38" s="213">
        <v>0</v>
      </c>
      <c r="E38" s="214">
        <v>1</v>
      </c>
    </row>
    <row r="39" spans="1:5">
      <c r="A39" s="111">
        <v>24</v>
      </c>
      <c r="B39" s="112" t="s">
        <v>2449</v>
      </c>
      <c r="C39" s="112" t="s">
        <v>2391</v>
      </c>
      <c r="D39" s="213">
        <v>0</v>
      </c>
      <c r="E39" s="214">
        <v>2</v>
      </c>
    </row>
    <row r="40" spans="1:5">
      <c r="A40" s="111">
        <v>25</v>
      </c>
      <c r="B40" s="112" t="s">
        <v>2450</v>
      </c>
      <c r="C40" s="218" t="s">
        <v>2401</v>
      </c>
      <c r="D40" s="213">
        <v>24</v>
      </c>
      <c r="E40" s="214">
        <v>1</v>
      </c>
    </row>
    <row r="41" spans="1:5">
      <c r="A41" s="111">
        <v>26</v>
      </c>
      <c r="B41" s="112" t="s">
        <v>2451</v>
      </c>
      <c r="C41" s="112" t="s">
        <v>2409</v>
      </c>
      <c r="D41" s="213">
        <v>46</v>
      </c>
      <c r="E41" s="214">
        <v>1</v>
      </c>
    </row>
    <row r="42" spans="1:5">
      <c r="A42" s="111">
        <v>27</v>
      </c>
      <c r="B42" s="112" t="s">
        <v>2412</v>
      </c>
      <c r="C42" s="112" t="s">
        <v>2409</v>
      </c>
      <c r="D42" s="213">
        <v>36</v>
      </c>
      <c r="E42" s="214">
        <v>2</v>
      </c>
    </row>
    <row r="43" spans="1:5">
      <c r="A43" s="111">
        <v>28</v>
      </c>
      <c r="B43" s="112" t="s">
        <v>2416</v>
      </c>
      <c r="C43" s="112" t="s">
        <v>2409</v>
      </c>
      <c r="D43" s="213">
        <v>27</v>
      </c>
      <c r="E43" s="214">
        <v>3</v>
      </c>
    </row>
    <row r="44" spans="1:5">
      <c r="A44" s="111">
        <v>29</v>
      </c>
      <c r="B44" s="112" t="s">
        <v>2415</v>
      </c>
      <c r="C44" s="112" t="s">
        <v>2409</v>
      </c>
      <c r="D44" s="213">
        <v>17</v>
      </c>
      <c r="E44" s="214">
        <v>4</v>
      </c>
    </row>
    <row r="45" spans="1:5">
      <c r="A45" s="111">
        <v>30</v>
      </c>
      <c r="B45" s="112" t="s">
        <v>2414</v>
      </c>
      <c r="C45" s="112" t="s">
        <v>2409</v>
      </c>
      <c r="D45" s="213">
        <v>17</v>
      </c>
      <c r="E45" s="214">
        <v>5</v>
      </c>
    </row>
    <row r="46" spans="1:5" hidden="1">
      <c r="A46" s="229">
        <v>31</v>
      </c>
      <c r="B46" s="216" t="s">
        <v>86</v>
      </c>
      <c r="C46" s="123"/>
      <c r="D46" s="124">
        <f>SUM(D15:D45)</f>
        <v>1189</v>
      </c>
    </row>
    <row r="48" spans="1:5">
      <c r="E48" s="217" t="s">
        <v>3013</v>
      </c>
    </row>
  </sheetData>
  <mergeCells count="1">
    <mergeCell ref="A3:E3"/>
  </mergeCells>
  <pageMargins left="0.87" right="0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13</vt:i4>
      </vt:variant>
      <vt:variant>
        <vt:lpstr>ช่วงที่มีชื่อ</vt:lpstr>
      </vt:variant>
      <vt:variant>
        <vt:i4>9</vt:i4>
      </vt:variant>
    </vt:vector>
  </HeadingPairs>
  <TitlesOfParts>
    <vt:vector size="22" baseType="lpstr">
      <vt:lpstr>สรุปประจำปี 59-62</vt:lpstr>
      <vt:lpstr>อนุมัติจ่าย แห่ง</vt:lpstr>
      <vt:lpstr>อนุมัติจ่าย 59-62</vt:lpstr>
      <vt:lpstr>สรุปประจำปี 2563</vt:lpstr>
      <vt:lpstr>สรุปสำรวจ</vt:lpstr>
      <vt:lpstr>ประกาศข้อ 4 ปี 62</vt:lpstr>
      <vt:lpstr>ประกาศข้อ 7 ปี63 (สรุป)</vt:lpstr>
      <vt:lpstr>70 %-62</vt:lpstr>
      <vt:lpstr>ม.26-2560 </vt:lpstr>
      <vt:lpstr>ม.26-2561</vt:lpstr>
      <vt:lpstr>ม.26-2562</vt:lpstr>
      <vt:lpstr>ศูนย์ทดสอบ</vt:lpstr>
      <vt:lpstr>ศูนย์ประเมิน</vt:lpstr>
      <vt:lpstr>'70 %-62'!Print_Titles</vt:lpstr>
      <vt:lpstr>'ประกาศข้อ 4 ปี 62'!Print_Titles</vt:lpstr>
      <vt:lpstr>'ประกาศข้อ 7 ปี63 (สรุป)'!Print_Titles</vt:lpstr>
      <vt:lpstr>'ม.26-2561'!Print_Titles</vt:lpstr>
      <vt:lpstr>'ม.26-2562'!Print_Titles</vt:lpstr>
      <vt:lpstr>ศูนย์ทดสอบ!Print_Titles</vt:lpstr>
      <vt:lpstr>สรุปสำรวจ!Print_Titles</vt:lpstr>
      <vt:lpstr>'อนุมัติจ่าย 59-62'!Print_Titles</vt:lpstr>
      <vt:lpstr>'อนุมัติจ่าย แห่ง'!Print_Titles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2020-04-02T03:38:01Z</cp:lastPrinted>
  <dcterms:created xsi:type="dcterms:W3CDTF">2020-02-24T04:07:49Z</dcterms:created>
  <dcterms:modified xsi:type="dcterms:W3CDTF">2020-04-02T04:03:19Z</dcterms:modified>
</cp:coreProperties>
</file>