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6" windowHeight="11016" activeTab="2"/>
  </bookViews>
  <sheets>
    <sheet name="รร คำนวณความคุ้มค่า" sheetId="1" r:id="rId1"/>
    <sheet name="สมฐคำนวณความคุ้มค่า" sheetId="4" r:id="rId2"/>
    <sheet name="ส่ง ส.ก.พ.ร." sheetId="6" r:id="rId3"/>
    <sheet name="รรและสมฐแผนปรับปรุง" sheetId="3" r:id="rId4"/>
    <sheet name="แผนรวม (ปรับ)" sheetId="5" r:id="rId5"/>
  </sheets>
  <definedNames>
    <definedName name="_xlnm.Print_Area" localSheetId="0">'รร คำนวณความคุ้มค่า'!$A$1:$R$38</definedName>
    <definedName name="_xlnm.Print_Titles" localSheetId="3">รรและสมฐแผนปรับปรุง!$5:$8</definedName>
    <definedName name="_xlnm.Print_Titles" localSheetId="2">'ส่ง ส.ก.พ.ร.'!$1:$8</definedName>
  </definedNames>
  <calcPr calcId="144525"/>
</workbook>
</file>

<file path=xl/calcChain.xml><?xml version="1.0" encoding="utf-8"?>
<calcChain xmlns="http://schemas.openxmlformats.org/spreadsheetml/2006/main">
  <c r="E44" i="6" l="1"/>
  <c r="E37" i="6"/>
  <c r="E31" i="6"/>
  <c r="E23" i="6"/>
  <c r="E17" i="6"/>
  <c r="E9" i="6"/>
  <c r="E43" i="5"/>
  <c r="E35" i="5"/>
  <c r="E30" i="5"/>
  <c r="E22" i="5"/>
  <c r="E17" i="5"/>
  <c r="E9" i="5"/>
  <c r="N21" i="1" l="1"/>
  <c r="J21" i="1"/>
  <c r="N20" i="1"/>
  <c r="J20" i="1"/>
  <c r="G20" i="1"/>
  <c r="N18" i="1"/>
  <c r="J18" i="1"/>
  <c r="N17" i="1"/>
  <c r="G17" i="1"/>
  <c r="Q17" i="1" s="1"/>
  <c r="N16" i="1"/>
  <c r="G16" i="1"/>
  <c r="Q16" i="1" s="1"/>
  <c r="N15" i="1"/>
  <c r="J15" i="1"/>
  <c r="N14" i="1"/>
  <c r="J14" i="1"/>
  <c r="G14" i="1"/>
  <c r="N12" i="1"/>
  <c r="J12" i="1"/>
  <c r="G12" i="1"/>
  <c r="N11" i="1"/>
  <c r="G11" i="1"/>
  <c r="Q11" i="1" s="1"/>
  <c r="N10" i="1"/>
  <c r="G10" i="1"/>
  <c r="Q10" i="1" s="1"/>
  <c r="N9" i="1"/>
  <c r="G9" i="1"/>
  <c r="Q9" i="1" s="1"/>
  <c r="N8" i="1"/>
  <c r="J8" i="1"/>
  <c r="Q8" i="1" s="1"/>
  <c r="G8" i="1"/>
  <c r="E33" i="3"/>
  <c r="E29" i="3"/>
  <c r="E24" i="3"/>
  <c r="E21" i="3"/>
  <c r="E16" i="3"/>
  <c r="E9" i="3"/>
  <c r="Q20" i="1" l="1"/>
  <c r="Q14" i="1"/>
</calcChain>
</file>

<file path=xl/sharedStrings.xml><?xml version="1.0" encoding="utf-8"?>
<sst xmlns="http://schemas.openxmlformats.org/spreadsheetml/2006/main" count="549" uniqueCount="139">
  <si>
    <t>ต้นทุนใบอนุญาต และเอกสารในการดำเนินการ</t>
  </si>
  <si>
    <t>ระยะเวลาในการดำเนินการ (ชั่วโมง)</t>
  </si>
  <si>
    <t>จำนวนขั้นตอนในการดำเนินการ</t>
  </si>
  <si>
    <t>สถิติผู้ใช้บริการต่อปี</t>
  </si>
  <si>
    <t>ค่าตอบแทนกรรมการเฉลี่ยตามจำนวนเรื่องพิจารณา (บาท/คน)</t>
  </si>
  <si>
    <t>กระดาษชนิดพิเศษสำหรับจัดทำใบอนุญาต/บัตร (ราคา/หน่วย) (ถ้ามี)</t>
  </si>
  <si>
    <t>ต้นทุนในการดำเนินการ</t>
  </si>
  <si>
    <t>ใบอนุญาต (รายกรณี)</t>
  </si>
  <si>
    <t>เจ้าหน้าที่ดำเนินการ</t>
  </si>
  <si>
    <t>คณะกรรมการพิจารณา (ถ้ามี)</t>
  </si>
  <si>
    <t>จำนวนกรรมการพิจารณา (คน)</t>
  </si>
  <si>
    <t>จำนวนกระดาษที่ใช้ในการออกเอกสารที่เกี่ยวข้อง (แผ่น)</t>
  </si>
  <si>
    <t>ค่าธรรมเนียมต่อใบอนุญาต (บาท)</t>
  </si>
  <si>
    <t xml:space="preserve">ความคุ้มค่าในการจัดเก็บค่าธรรมเนียม </t>
  </si>
  <si>
    <t>จำนวนเจ้าหน้าที่แต่ละระดับ (คน)</t>
  </si>
  <si>
    <t>ลำดับ</t>
  </si>
  <si>
    <t>แบบคำนวณความคุ้มค่าในการจัดเก็บค่าธรรมเนียมในการอนุมัติ อนุญาตของทางราชการ</t>
  </si>
  <si>
    <t>หน่วยงาน สำนักงานรับรองความรู้ความสามารถ</t>
  </si>
  <si>
    <r>
      <t xml:space="preserve">ต้นทุนรวมต่องานบริการ
</t>
    </r>
    <r>
      <rPr>
        <b/>
        <sz val="16"/>
        <color theme="9"/>
        <rFont val="TH SarabunPSK"/>
        <family val="2"/>
      </rPr>
      <t>(A+B+C+D+E)</t>
    </r>
  </si>
  <si>
    <r>
      <t xml:space="preserve">ค่าใช้จ่ายในการตรวจสถานที่ /ค่าใช้จ่ายในห้อง Lab (ถ้ามี)
</t>
    </r>
    <r>
      <rPr>
        <b/>
        <sz val="16"/>
        <color theme="9"/>
        <rFont val="TH SarabunPSK"/>
        <family val="2"/>
      </rPr>
      <t>D</t>
    </r>
  </si>
  <si>
    <r>
      <t xml:space="preserve">ค่าจัดส่งใบอนุญาตแก่ผู้รับบริการ โดยไม่จัดเก็บค่าจัดส่งเพิ่มเติม (ถ้ามี)
</t>
    </r>
    <r>
      <rPr>
        <b/>
        <sz val="16"/>
        <color theme="9"/>
        <rFont val="TH SarabunPSK"/>
        <family val="2"/>
      </rPr>
      <t>E</t>
    </r>
  </si>
  <si>
    <r>
      <t xml:space="preserve">รวมต้นทุนด้านเจ้าหน้าที่
</t>
    </r>
    <r>
      <rPr>
        <b/>
        <sz val="16"/>
        <color rgb="FFFF0000"/>
        <rFont val="TH SarabunPSK"/>
        <family val="2"/>
      </rPr>
      <t>(คนxเวลาxค่าคงที่ตอบแทนเฉลี่ย*)</t>
    </r>
    <r>
      <rPr>
        <b/>
        <sz val="16"/>
        <color theme="1"/>
        <rFont val="TH SarabunPSK"/>
        <family val="2"/>
      </rPr>
      <t xml:space="preserve">
</t>
    </r>
    <r>
      <rPr>
        <b/>
        <sz val="16"/>
        <color theme="9"/>
        <rFont val="TH SarabunPSK"/>
        <family val="2"/>
      </rPr>
      <t>A</t>
    </r>
  </si>
  <si>
    <r>
      <t xml:space="preserve">รวมต้นทุนด้านกรรมการ
</t>
    </r>
    <r>
      <rPr>
        <b/>
        <sz val="16"/>
        <color rgb="FFFF0000"/>
        <rFont val="TH SarabunPSK"/>
        <family val="2"/>
      </rPr>
      <t>(คนxค่าตอบแทน)</t>
    </r>
    <r>
      <rPr>
        <b/>
        <sz val="16"/>
        <color theme="1"/>
        <rFont val="TH SarabunPSK"/>
        <family val="2"/>
      </rPr>
      <t xml:space="preserve">
</t>
    </r>
    <r>
      <rPr>
        <b/>
        <sz val="16"/>
        <color theme="9"/>
        <rFont val="TH SarabunPSK"/>
        <family val="2"/>
      </rPr>
      <t>B</t>
    </r>
  </si>
  <si>
    <r>
      <t xml:space="preserve">รวมต้นทุนด้านวัสดุ อุปกรณ์
</t>
    </r>
    <r>
      <rPr>
        <b/>
        <sz val="16"/>
        <color rgb="FFFF0000"/>
        <rFont val="TH SarabunPSK"/>
        <family val="2"/>
      </rPr>
      <t>((จำนวนกระดาษxราคากระดาษ 0.22 บาท)+กระดาษพิเศษ)</t>
    </r>
    <r>
      <rPr>
        <b/>
        <sz val="16"/>
        <color theme="1"/>
        <rFont val="TH SarabunPSK"/>
        <family val="2"/>
      </rPr>
      <t xml:space="preserve">
</t>
    </r>
    <r>
      <rPr>
        <b/>
        <sz val="16"/>
        <color theme="9"/>
        <rFont val="TH SarabunPSK"/>
        <family val="2"/>
      </rPr>
      <t>C</t>
    </r>
  </si>
  <si>
    <t>การขอมีหนังสือรับรองความรู้ความสามารถ</t>
  </si>
  <si>
    <t>การขอใบแทนหนังสือรับรองความรู้ความสามารถ</t>
  </si>
  <si>
    <t>การขอขึ้นทะเบียนเป็นผู้ประเมิน</t>
  </si>
  <si>
    <t>จำนวนงานบริการ  8 กระบวนงาน</t>
  </si>
  <si>
    <t>การขอมีหนังสือรับรองความรู้</t>
  </si>
  <si>
    <t>ความสามารถ</t>
  </si>
  <si>
    <t>ศูนย์ประเมิน</t>
  </si>
  <si>
    <t>แบบฟอร์มรายงานแผนการปรับปรุงการจัดเก็บค่าธรรมเนียมใบอนุญาต</t>
  </si>
  <si>
    <t>ยกเลิกใบอนุญาต</t>
  </si>
  <si>
    <t>ยกเลิกค่าธรรมเนียม</t>
  </si>
  <si>
    <t>ลดค่าธรรมเนียม</t>
  </si>
  <si>
    <t>นำเทคโนโลยีมาใช้</t>
  </si>
  <si>
    <t>แก้ไขกฎหมาย</t>
  </si>
  <si>
    <t>อื่น ๆ</t>
  </si>
  <si>
    <t>(๑)</t>
  </si>
  <si>
    <t>(๒)</t>
  </si>
  <si>
    <t>(๓)</t>
  </si>
  <si>
    <t>(๔)</t>
  </si>
  <si>
    <t>(๕)</t>
  </si>
  <si>
    <t>(๖)</t>
  </si>
  <si>
    <t>(๗)</t>
  </si>
  <si>
    <t>(๘)</t>
  </si>
  <si>
    <t>(๙)</t>
  </si>
  <si>
    <t>(๑๐)</t>
  </si>
  <si>
    <t>ลำดับที่</t>
  </si>
  <si>
    <t>รายชื่อใบอนุญาต</t>
  </si>
  <si>
    <t>อัตราการจัดเก็บค่าธรรมเนียมต่อใบอนุญาต</t>
  </si>
  <si>
    <t>สถิการขอรับใบอนุญาตต่อปี</t>
  </si>
  <si>
    <t>รายได้การจัดเก็บค่าธรรมเนียมต่อปี (โดยประมาณ)</t>
  </si>
  <si>
    <t>ต้นทุนการจัดเก็บค่าธรรมเนียมต่อปี (โดยประมาณ)</t>
  </si>
  <si>
    <t>ผลการทบทวน</t>
  </si>
  <si>
    <t>วิธีการปรับปรุง</t>
  </si>
  <si>
    <t>ระยะเวลาดำเนินการแล้วเสร็จ</t>
  </si>
  <si>
    <t>หมายเหตุ</t>
  </si>
  <si>
    <t>P</t>
  </si>
  <si>
    <t>การขอใบแทนหนังสือรับรองความรู้</t>
  </si>
  <si>
    <t>การขอใบแทนหนังสือรับรองการขึ้น</t>
  </si>
  <si>
    <t>ผู้บริหารลงนาม.............................................................................</t>
  </si>
  <si>
    <t xml:space="preserve">   ตำแหน่ง..................................................................................</t>
  </si>
  <si>
    <t xml:space="preserve">     วันที่......................................................................................</t>
  </si>
  <si>
    <t>การขอใบแทนหนังสือรับรองการขึ้นทะเบียนเป็น</t>
  </si>
  <si>
    <t>ผู้ประเมินหรือบัตรประจำตัวผู้ประเมินกรณีชำรุด</t>
  </si>
  <si>
    <t>หรือสูญหาย</t>
  </si>
  <si>
    <t>การขอรับรองการเป็นศูนย์ประเมินความรู้ความ</t>
  </si>
  <si>
    <t>สามารถตามมาตรา 26/4 (2) และกรณีต่ออายุ</t>
  </si>
  <si>
    <t>การต่ออายุหนังสือรับรองการเป็นศูนย์ประเมิน</t>
  </si>
  <si>
    <t>การขอใบแทนหนังสือรับรองการเป็นศูนย์ประเมิน</t>
  </si>
  <si>
    <t>ความรู้ความสามารถตามมาตรา 26/4 (2) กรณีชำรุด</t>
  </si>
  <si>
    <t>การอนุญาตให้ใช้เครื่องหมายจ้างงานผู้ได้รับหนังสือ</t>
  </si>
  <si>
    <t>รับรองความรู้ความสามารถ</t>
  </si>
  <si>
    <t>สูญหาย</t>
  </si>
  <si>
    <t>ความสามารถกรณี ชำรุดหรือ</t>
  </si>
  <si>
    <t>ทะเบียนเป็นผู้ประเมินหรือบัตร</t>
  </si>
  <si>
    <t>ประจำตัวผู้ประเมินกรณีชำรุด</t>
  </si>
  <si>
    <t>การขอรับรองเป็นศูนย์ประเมิน</t>
  </si>
  <si>
    <t>ความรู้ความสามารถ ตามมาตรา</t>
  </si>
  <si>
    <t>26/4 (2)</t>
  </si>
  <si>
    <t>การต่ออายุหนังสือรับรองการเป็น</t>
  </si>
  <si>
    <t>ทะเบียนเป็นศูนย์ประเมินความรู้</t>
  </si>
  <si>
    <t>การขออนุญาตใช้เครื่องหมายจ้าง</t>
  </si>
  <si>
    <t>งานผู้ได้รับหนังสือรับรองความรู้</t>
  </si>
  <si>
    <t>หน่วยงาน สำนักพัฒนามาตรฐานและทดสอบฝีมือแรงงาน</t>
  </si>
  <si>
    <t>จำนวนงานบริการ  3 กระบวนงาน</t>
  </si>
  <si>
    <t>การขอใบอนุญาต การดำเนินการทดสอบฝีมือ</t>
  </si>
  <si>
    <t>คนหารงานเพื่อไปทำงานต่างประเทศ</t>
  </si>
  <si>
    <t>(สถานทดสอบฝีมือคนหางาน)</t>
  </si>
  <si>
    <t>การขอต่อใบอนุญาต การดำเนินการทดสอบฝีมือ</t>
  </si>
  <si>
    <t>การขอใบแทนอนุญาต การดำเนินการทดสอบฝีมือ</t>
  </si>
  <si>
    <t xml:space="preserve"> -</t>
  </si>
  <si>
    <t>การขอใบอนุญาต การดำเนินการ</t>
  </si>
  <si>
    <t>ทดสอบฝีมือคนหางานเพื่อไป</t>
  </si>
  <si>
    <t>ทำงานต่างประเทศ (สถานทดสอบ</t>
  </si>
  <si>
    <t>ฝีมือคนหางาน)</t>
  </si>
  <si>
    <t>7 วัน</t>
  </si>
  <si>
    <t>การขอต่อใบอนุญาต การดำเนินการ</t>
  </si>
  <si>
    <t xml:space="preserve">การขอใบแทนใบอนุญาต </t>
  </si>
  <si>
    <t>การดำเนินการทดสอบฝีมือ</t>
  </si>
  <si>
    <t>คนหางานเพื่อไปทำงานต่างประเทศ</t>
  </si>
  <si>
    <t>ให้คงไว้เหมือนเดิม</t>
  </si>
  <si>
    <t>เนื่องจากค่าธรรมเนียม</t>
  </si>
  <si>
    <t>เป็นไปตามพระราชบัญญัติ</t>
  </si>
  <si>
    <t>จัดหางานและคุ้มครอง</t>
  </si>
  <si>
    <t>แรงงาน พ.ศ. 2528 ซึ่งเป็นไป</t>
  </si>
  <si>
    <t>ตามกฎหมายของกรมการ</t>
  </si>
  <si>
    <t>จัดหางาน</t>
  </si>
  <si>
    <t>เพิ่มค่าธรรมเนียม</t>
  </si>
  <si>
    <t>(ต้นทุนรวมต่องานบริการ 6,706.02)</t>
  </si>
  <si>
    <t>ความสามารถกรณีชำรุด หรือสูญหาย</t>
  </si>
  <si>
    <t>ส่วนราชการ กรมพัฒนาฝีมือแรงงาน</t>
  </si>
  <si>
    <t>(ต้นทุนรวมต่องานบริการ 1,608.92)</t>
  </si>
  <si>
    <t>280 นาที</t>
  </si>
  <si>
    <t>260 นาที</t>
  </si>
  <si>
    <t>890 นาที</t>
  </si>
  <si>
    <t>350 นาที</t>
  </si>
  <si>
    <t>1,070 นาที</t>
  </si>
  <si>
    <t>(ต้นทุนรวมต่องานบริการ 3,905)</t>
  </si>
  <si>
    <t>(ต้นทุนรวมต่องานบริการ 821)</t>
  </si>
  <si>
    <t>(ต้นทุนรวมต่องานบริการ 823)</t>
  </si>
  <si>
    <t>(ต้นทุนรวมต่องานบริการ 822)</t>
  </si>
  <si>
    <t>(ต้นทุนรวมต่องานบริการ 5,628)</t>
  </si>
  <si>
    <t>(ต้นทุนรวมต่องานบริการ 2,206)</t>
  </si>
  <si>
    <t>(ต้นทุนรวมต่องานบริการ 1,636)</t>
  </si>
  <si>
    <t>(ต้นทุนรวมต่องานบริการ 11,791)</t>
  </si>
  <si>
    <t>ให้คงค่าธรรมเนียมไว้</t>
  </si>
  <si>
    <t>เนื่องจากอยู่ระหว่าง</t>
  </si>
  <si>
    <t>การปรับปรุงข้อกฎหมาย</t>
  </si>
  <si>
    <t>คงค่าธรรมเนียมไว้</t>
  </si>
  <si>
    <t>จะนำเข้ากองทุนพัฒนาฝีมือ</t>
  </si>
  <si>
    <t>แรงงานเพื่อใช้ในการส่งเสริม</t>
  </si>
  <si>
    <t>การพัฒนาฝีมือแรงงานให้กับ</t>
  </si>
  <si>
    <t>ประชาชนและสถานประกอบ</t>
  </si>
  <si>
    <t>อยู่ระหว่าง</t>
  </si>
  <si>
    <t>คงค่าธรรมเนียมไว้อัตราเดิม</t>
  </si>
  <si>
    <t xml:space="preserve">กิจการ </t>
  </si>
  <si>
    <t>เนื่องจากเงินค่าธรรมเนียม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</si>
</sst>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D00041E]0"/>
  </numFmts>
  <fonts count="17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theme="9"/>
      <name val="TH SarabunPSK"/>
      <family val="2"/>
    </font>
    <font>
      <b/>
      <sz val="16"/>
      <color rgb="FFFF0000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Wingdings 2"/>
      <family val="1"/>
      <charset val="2"/>
    </font>
    <font>
      <b/>
      <sz val="16"/>
      <name val="TH SarabunPSK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20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Wingdings 2"/>
      <family val="1"/>
      <charset val="2"/>
    </font>
    <font>
      <sz val="14"/>
      <color rgb="FFFF0000"/>
      <name val="TH SarabunPSK"/>
      <family val="2"/>
    </font>
    <font>
      <sz val="14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2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3" fontId="2" fillId="0" borderId="1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87" fontId="7" fillId="0" borderId="3" xfId="0" quotePrefix="1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187" fontId="7" fillId="0" borderId="4" xfId="0" quotePrefix="1" applyNumberFormat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vertical="center"/>
    </xf>
    <xf numFmtId="4" fontId="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vertical="center"/>
    </xf>
    <xf numFmtId="4" fontId="7" fillId="0" borderId="4" xfId="0" applyNumberFormat="1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4" fontId="7" fillId="0" borderId="5" xfId="0" applyNumberFormat="1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4" fontId="7" fillId="0" borderId="4" xfId="0" applyNumberFormat="1" applyFont="1" applyFill="1" applyBorder="1" applyAlignment="1">
      <alignment vertical="center"/>
    </xf>
    <xf numFmtId="3" fontId="6" fillId="0" borderId="4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3" fontId="2" fillId="0" borderId="3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3" fontId="2" fillId="0" borderId="3" xfId="0" applyNumberFormat="1" applyFont="1" applyBorder="1" applyAlignment="1">
      <alignment vertical="center" wrapText="1"/>
    </xf>
    <xf numFmtId="2" fontId="2" fillId="0" borderId="5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vertical="center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" fontId="3" fillId="4" borderId="3" xfId="0" applyNumberFormat="1" applyFont="1" applyFill="1" applyBorder="1" applyAlignment="1">
      <alignment vertical="center" wrapText="1"/>
    </xf>
    <xf numFmtId="3" fontId="3" fillId="4" borderId="5" xfId="0" applyNumberFormat="1" applyFont="1" applyFill="1" applyBorder="1" applyAlignment="1">
      <alignment vertical="center" wrapText="1"/>
    </xf>
    <xf numFmtId="3" fontId="3" fillId="4" borderId="1" xfId="0" applyNumberFormat="1" applyFont="1" applyFill="1" applyBorder="1" applyAlignment="1">
      <alignment vertical="center" wrapText="1"/>
    </xf>
    <xf numFmtId="3" fontId="3" fillId="4" borderId="4" xfId="0" applyNumberFormat="1" applyFont="1" applyFill="1" applyBorder="1" applyAlignment="1">
      <alignment vertical="center" wrapText="1"/>
    </xf>
    <xf numFmtId="2" fontId="3" fillId="4" borderId="5" xfId="0" applyNumberFormat="1" applyFont="1" applyFill="1" applyBorder="1" applyAlignment="1">
      <alignment vertical="center" wrapText="1"/>
    </xf>
    <xf numFmtId="3" fontId="9" fillId="3" borderId="3" xfId="0" applyNumberFormat="1" applyFont="1" applyFill="1" applyBorder="1" applyAlignment="1" applyProtection="1">
      <alignment vertical="center"/>
      <protection locked="0"/>
    </xf>
    <xf numFmtId="3" fontId="9" fillId="3" borderId="5" xfId="0" applyNumberFormat="1" applyFont="1" applyFill="1" applyBorder="1" applyAlignment="1" applyProtection="1">
      <alignment vertical="center"/>
      <protection locked="0"/>
    </xf>
    <xf numFmtId="3" fontId="9" fillId="3" borderId="1" xfId="0" applyNumberFormat="1" applyFont="1" applyFill="1" applyBorder="1" applyAlignment="1" applyProtection="1">
      <alignment vertical="center"/>
      <protection locked="0"/>
    </xf>
    <xf numFmtId="3" fontId="9" fillId="3" borderId="4" xfId="0" applyNumberFormat="1" applyFont="1" applyFill="1" applyBorder="1" applyAlignment="1" applyProtection="1">
      <alignment vertical="center"/>
      <protection locked="0"/>
    </xf>
    <xf numFmtId="2" fontId="9" fillId="3" borderId="5" xfId="0" applyNumberFormat="1" applyFont="1" applyFill="1" applyBorder="1" applyAlignment="1" applyProtection="1">
      <alignment vertical="center"/>
      <protection locked="0"/>
    </xf>
    <xf numFmtId="3" fontId="3" fillId="3" borderId="3" xfId="0" applyNumberFormat="1" applyFont="1" applyFill="1" applyBorder="1" applyAlignment="1" applyProtection="1">
      <alignment vertical="center"/>
      <protection locked="0"/>
    </xf>
    <xf numFmtId="3" fontId="3" fillId="3" borderId="5" xfId="0" applyNumberFormat="1" applyFont="1" applyFill="1" applyBorder="1" applyAlignment="1" applyProtection="1">
      <alignment vertical="center"/>
      <protection locked="0"/>
    </xf>
    <xf numFmtId="3" fontId="3" fillId="3" borderId="1" xfId="0" applyNumberFormat="1" applyFont="1" applyFill="1" applyBorder="1" applyAlignment="1" applyProtection="1">
      <alignment vertical="center"/>
      <protection locked="0"/>
    </xf>
    <xf numFmtId="3" fontId="3" fillId="3" borderId="4" xfId="0" applyNumberFormat="1" applyFont="1" applyFill="1" applyBorder="1" applyAlignment="1" applyProtection="1">
      <alignment vertical="center"/>
      <protection locked="0"/>
    </xf>
    <xf numFmtId="2" fontId="3" fillId="3" borderId="5" xfId="0" applyNumberFormat="1" applyFont="1" applyFill="1" applyBorder="1" applyAlignment="1" applyProtection="1">
      <alignment vertical="center"/>
      <protection locked="0"/>
    </xf>
    <xf numFmtId="1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2" fontId="3" fillId="3" borderId="5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9" fillId="3" borderId="1" xfId="0" applyNumberFormat="1" applyFont="1" applyFill="1" applyBorder="1" applyAlignment="1" applyProtection="1">
      <alignment vertical="center"/>
      <protection locked="0"/>
    </xf>
    <xf numFmtId="2" fontId="2" fillId="0" borderId="1" xfId="0" applyNumberFormat="1" applyFont="1" applyBorder="1" applyAlignment="1">
      <alignment vertical="center"/>
    </xf>
    <xf numFmtId="2" fontId="3" fillId="3" borderId="1" xfId="0" applyNumberFormat="1" applyFont="1" applyFill="1" applyBorder="1" applyAlignment="1" applyProtection="1">
      <alignment vertical="center"/>
      <protection locked="0"/>
    </xf>
    <xf numFmtId="2" fontId="3" fillId="3" borderId="1" xfId="0" applyNumberFormat="1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 wrapText="1"/>
    </xf>
    <xf numFmtId="2" fontId="3" fillId="4" borderId="1" xfId="0" applyNumberFormat="1" applyFont="1" applyFill="1" applyBorder="1" applyAlignment="1">
      <alignment vertical="center" wrapText="1"/>
    </xf>
    <xf numFmtId="1" fontId="3" fillId="3" borderId="1" xfId="0" applyNumberFormat="1" applyFont="1" applyFill="1" applyBorder="1" applyAlignment="1" applyProtection="1">
      <alignment vertical="center"/>
      <protection locked="0"/>
    </xf>
    <xf numFmtId="3" fontId="10" fillId="0" borderId="1" xfId="0" applyNumberFormat="1" applyFont="1" applyBorder="1" applyAlignment="1">
      <alignment horizontal="center" vertical="center" wrapText="1"/>
    </xf>
    <xf numFmtId="59" fontId="2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/>
    </xf>
    <xf numFmtId="59" fontId="2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 applyProtection="1">
      <alignment vertical="center"/>
      <protection locked="0"/>
    </xf>
    <xf numFmtId="3" fontId="10" fillId="0" borderId="1" xfId="0" applyNumberFormat="1" applyFont="1" applyBorder="1" applyAlignment="1">
      <alignment horizontal="center" vertical="center"/>
    </xf>
    <xf numFmtId="4" fontId="13" fillId="3" borderId="1" xfId="0" applyNumberFormat="1" applyFont="1" applyFill="1" applyBorder="1" applyAlignment="1" applyProtection="1">
      <alignment vertical="center"/>
      <protection locked="0"/>
    </xf>
    <xf numFmtId="60" fontId="3" fillId="3" borderId="1" xfId="0" applyNumberFormat="1" applyFont="1" applyFill="1" applyBorder="1" applyAlignment="1">
      <alignment vertical="center"/>
    </xf>
    <xf numFmtId="62" fontId="2" fillId="0" borderId="1" xfId="0" applyNumberFormat="1" applyFont="1" applyBorder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4" fontId="13" fillId="4" borderId="1" xfId="0" applyNumberFormat="1" applyFont="1" applyFill="1" applyBorder="1" applyAlignment="1">
      <alignment vertical="center" wrapText="1"/>
    </xf>
    <xf numFmtId="62" fontId="2" fillId="0" borderId="1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" fontId="3" fillId="0" borderId="4" xfId="0" applyNumberFormat="1" applyFont="1" applyFill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3" fontId="3" fillId="0" borderId="3" xfId="0" applyNumberFormat="1" applyFont="1" applyFill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0" xfId="0" quotePrefix="1" applyFont="1" applyBorder="1" applyAlignment="1">
      <alignment horizontal="center" vertical="center"/>
    </xf>
    <xf numFmtId="0" fontId="7" fillId="0" borderId="11" xfId="0" quotePrefix="1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318858</xdr:colOff>
      <xdr:row>21</xdr:row>
      <xdr:rowOff>244832</xdr:rowOff>
    </xdr:from>
    <xdr:to>
      <xdr:col>12</xdr:col>
      <xdr:colOff>31750</xdr:colOff>
      <xdr:row>26</xdr:row>
      <xdr:rowOff>52681</xdr:rowOff>
    </xdr:to>
    <xdr:sp macro="" textlink="">
      <xdr:nvSpPr>
        <xdr:cNvPr id="2" name="กล่องข้อความ 2">
          <a:extLst>
            <a:ext uri="{FF2B5EF4-FFF2-40B4-BE49-F238E27FC236}">
              <a16:creationId xmlns:a16="http://schemas.microsoft.com/office/drawing/2014/main" xmlns="" id="{E6ECA322-FEA4-4FE1-9477-688349523517}"/>
            </a:ext>
          </a:extLst>
        </xdr:cNvPr>
        <xdr:cNvSpPr txBox="1"/>
      </xdr:nvSpPr>
      <xdr:spPr>
        <a:xfrm>
          <a:off x="318858" y="9113184"/>
          <a:ext cx="12521131" cy="110671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หมายเหตุ 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: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*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ค่าคงที่ของค่าใช้จ่ายเจ้าหน้าที่รัฐ  ๑  คน  คำนวณตามระดับข้าราชการ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กรณี ๑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ข้าราชการระดับปฏิบัติการ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พนักงานราชการ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ลูกจ้าง  (๑๗,๖๒๐ ต่อเดือน) เฉลี่ย คือ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๑๑๐.๑๓ บาทต่อชั่วโมง (คำนวณ ๒๐ วันและ ๘ ชั่วโมงทำงาน)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b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</a:b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ข้าราชการระดับชำนาญการ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ชำนาญการพิเศษ (๓๖,๗๒๐ ต่อเดือน) เฉลี่ย คือ ๒๒๙.๕๐ บาทต่อชั่วโมง </a:t>
          </a: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๓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ข้าราชการระดับผู้บริหารชั้นต้น (เช่น ผู้อำนวยการ) (๖๒,๗๓๐ ต่อเดือน) เฉลี่ย คือ ๓๙๒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๐๖ บาทต่อชั่วโมง</a:t>
          </a: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(อ้างอิงตามพระราชบัญญัติระเบียบข้าราชการพลเรือน (ฉบับที่ ๒) พ.ศ. ๒๕๕๘)                                       </a:t>
          </a:r>
          <a:endParaRPr lang="th-TH" sz="1400"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-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อัตราค่ากระดาษเฉลี่ย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คือ ๑๑๐ บาท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๕๐๐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แผ่น 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=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๐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๒๒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บาท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318858</xdr:colOff>
      <xdr:row>23</xdr:row>
      <xdr:rowOff>244832</xdr:rowOff>
    </xdr:from>
    <xdr:to>
      <xdr:col>12</xdr:col>
      <xdr:colOff>31750</xdr:colOff>
      <xdr:row>28</xdr:row>
      <xdr:rowOff>52681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xmlns="" id="{E6ECA322-FEA4-4FE1-9477-688349523517}"/>
            </a:ext>
          </a:extLst>
        </xdr:cNvPr>
        <xdr:cNvSpPr txBox="1"/>
      </xdr:nvSpPr>
      <xdr:spPr>
        <a:xfrm>
          <a:off x="897978" y="9998432"/>
          <a:ext cx="13261252" cy="114134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หมายเหตุ 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: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*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ค่าคงที่ของค่าใช้จ่ายเจ้าหน้าที่รัฐ  ๑  คน  คำนวณตามระดับข้าราชการ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กรณี ๑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ข้าราชการระดับปฏิบัติการ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พนักงานราชการ</a:t>
          </a:r>
          <a:r>
            <a:rPr lang="en-US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ลูกจ้าง  (๑๗,๖๒๐ ต่อเดือน) เฉลี่ย คือ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๑๑๐.๑๓ บาทต่อชั่วโมง (คำนวณ ๒๐ วันและ ๘ ชั่วโมงทำงาน)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b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</a:b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ข้าราชการระดับชำนาญการ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ชำนาญการพิเศษ (๓๖,๗๒๐ ต่อเดือน) เฉลี่ย คือ ๒๒๙.๕๐ บาทต่อชั่วโมง </a:t>
          </a: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๓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ข้าราชการระดับผู้บริหารชั้นต้น (เช่น ผู้อำนวยการ) (๖๒,๗๓๐ ต่อเดือน) เฉลี่ย คือ ๓๙๒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๐๖ บาทต่อชั่วโมง</a:t>
          </a: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                                                                                               (อ้างอิงตามพระราชบัญญัติระเบียบข้าราชการพลเรือน (ฉบับที่ ๒) พ.ศ. ๒๕๕๘)                                       </a:t>
          </a:r>
          <a:endParaRPr lang="th-TH" sz="1400">
            <a:latin typeface="TH SarabunPSK" panose="020B0500040200020003" pitchFamily="34" charset="-34"/>
            <a:ea typeface="Tahoma" panose="020B0604030504040204" pitchFamily="34" charset="0"/>
            <a:cs typeface="TH SarabunPSK" panose="020B0500040200020003" pitchFamily="34" charset="-34"/>
          </a:endParaRPr>
        </a:p>
        <a:p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            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- 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อัตราค่ากระดาษเฉลี่ย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คือ ๑๑๐ บาท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/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๕๐๐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แผ่น 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=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๐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.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๒๒</a:t>
          </a:r>
          <a:r>
            <a:rPr lang="en-US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</a:t>
          </a:r>
          <a:r>
            <a:rPr lang="th-TH" sz="1400" baseline="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บาท</a:t>
          </a:r>
          <a:r>
            <a:rPr lang="th-TH" sz="1400">
              <a:latin typeface="TH SarabunPSK" panose="020B0500040200020003" pitchFamily="34" charset="-34"/>
              <a:ea typeface="Tahoma" panose="020B0604030504040204" pitchFamily="34" charset="0"/>
              <a:cs typeface="TH SarabunPSK" panose="020B0500040200020003" pitchFamily="34" charset="-34"/>
            </a:rPr>
            <a:t>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zoomScaleSheetLayoutView="70" zoomScalePageLayoutView="60" workbookViewId="0">
      <selection activeCell="K15" sqref="K15"/>
    </sheetView>
  </sheetViews>
  <sheetFormatPr defaultColWidth="8.69921875" defaultRowHeight="21" x14ac:dyDescent="0.25"/>
  <cols>
    <col min="1" max="1" width="7.59765625" style="4" customWidth="1"/>
    <col min="2" max="2" width="42.19921875" style="4" customWidth="1"/>
    <col min="3" max="3" width="11.19921875" style="12" customWidth="1"/>
    <col min="4" max="4" width="12.19921875" style="4" customWidth="1"/>
    <col min="5" max="6" width="12.5" style="4" customWidth="1"/>
    <col min="7" max="7" width="17.5" style="13" customWidth="1"/>
    <col min="8" max="8" width="13.19921875" style="4" customWidth="1"/>
    <col min="9" max="9" width="14" style="4" customWidth="1"/>
    <col min="10" max="10" width="17.3984375" style="13" customWidth="1"/>
    <col min="11" max="11" width="12.19921875" style="4" customWidth="1"/>
    <col min="12" max="12" width="12.8984375" style="4" customWidth="1"/>
    <col min="13" max="13" width="14.09765625" style="4" customWidth="1"/>
    <col min="14" max="14" width="16.8984375" style="4" customWidth="1"/>
    <col min="15" max="15" width="12.59765625" style="12" customWidth="1"/>
    <col min="16" max="16" width="13.09765625" style="12" customWidth="1"/>
    <col min="17" max="17" width="13" style="12" customWidth="1"/>
    <col min="18" max="18" width="13.3984375" style="4" customWidth="1"/>
    <col min="19" max="19" width="15.8984375" style="4" customWidth="1"/>
    <col min="20" max="16384" width="8.69921875" style="4"/>
  </cols>
  <sheetData>
    <row r="1" spans="1:18" ht="24.9" customHeight="1" x14ac:dyDescent="0.25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24.9" customHeight="1" x14ac:dyDescent="0.25">
      <c r="A2" s="158" t="s">
        <v>17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24.9" customHeight="1" x14ac:dyDescent="0.25">
      <c r="A3" s="158" t="s">
        <v>27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</row>
    <row r="4" spans="1:18" ht="24.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59" t="s">
        <v>15</v>
      </c>
      <c r="B5" s="162" t="s">
        <v>7</v>
      </c>
      <c r="C5" s="161" t="s">
        <v>3</v>
      </c>
      <c r="D5" s="161" t="s">
        <v>12</v>
      </c>
      <c r="E5" s="162" t="s">
        <v>6</v>
      </c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1" t="s">
        <v>18</v>
      </c>
      <c r="R5" s="161" t="s">
        <v>13</v>
      </c>
    </row>
    <row r="6" spans="1:18" ht="61.5" customHeight="1" x14ac:dyDescent="0.25">
      <c r="A6" s="160"/>
      <c r="B6" s="163"/>
      <c r="C6" s="161"/>
      <c r="D6" s="161"/>
      <c r="E6" s="161" t="s">
        <v>8</v>
      </c>
      <c r="F6" s="161"/>
      <c r="G6" s="161"/>
      <c r="H6" s="161" t="s">
        <v>9</v>
      </c>
      <c r="I6" s="161"/>
      <c r="J6" s="161"/>
      <c r="K6" s="161" t="s">
        <v>0</v>
      </c>
      <c r="L6" s="161"/>
      <c r="M6" s="161"/>
      <c r="N6" s="161"/>
      <c r="O6" s="161" t="s">
        <v>19</v>
      </c>
      <c r="P6" s="161" t="s">
        <v>20</v>
      </c>
      <c r="Q6" s="161"/>
      <c r="R6" s="161"/>
    </row>
    <row r="7" spans="1:18" ht="184.5" customHeight="1" x14ac:dyDescent="0.25">
      <c r="A7" s="160"/>
      <c r="B7" s="163"/>
      <c r="C7" s="161"/>
      <c r="D7" s="161"/>
      <c r="E7" s="2" t="s">
        <v>14</v>
      </c>
      <c r="F7" s="2" t="s">
        <v>1</v>
      </c>
      <c r="G7" s="2" t="s">
        <v>21</v>
      </c>
      <c r="H7" s="2" t="s">
        <v>10</v>
      </c>
      <c r="I7" s="2" t="s">
        <v>4</v>
      </c>
      <c r="J7" s="2" t="s">
        <v>22</v>
      </c>
      <c r="K7" s="2" t="s">
        <v>2</v>
      </c>
      <c r="L7" s="2" t="s">
        <v>11</v>
      </c>
      <c r="M7" s="2" t="s">
        <v>5</v>
      </c>
      <c r="N7" s="2" t="s">
        <v>23</v>
      </c>
      <c r="O7" s="161"/>
      <c r="P7" s="161"/>
      <c r="Q7" s="161"/>
      <c r="R7" s="161"/>
    </row>
    <row r="8" spans="1:18" ht="25.2" customHeight="1" x14ac:dyDescent="0.25">
      <c r="A8" s="49">
        <v>1</v>
      </c>
      <c r="B8" s="50" t="s">
        <v>24</v>
      </c>
      <c r="C8" s="51">
        <v>9402</v>
      </c>
      <c r="D8" s="52">
        <v>1000</v>
      </c>
      <c r="E8" s="53">
        <v>2</v>
      </c>
      <c r="F8" s="49">
        <v>4.66</v>
      </c>
      <c r="G8" s="80">
        <f t="shared" ref="G8:G20" si="0">IF(E8&lt;&gt;"",(E8*F8*94.25),"")</f>
        <v>878.41000000000008</v>
      </c>
      <c r="H8" s="49">
        <v>3</v>
      </c>
      <c r="I8" s="52">
        <v>1000</v>
      </c>
      <c r="J8" s="88">
        <f t="shared" ref="J8" si="1">IF(H8&lt;&gt;"",(H8*I8),"")</f>
        <v>3000</v>
      </c>
      <c r="K8" s="49">
        <v>7</v>
      </c>
      <c r="L8" s="49">
        <v>17</v>
      </c>
      <c r="M8" s="49"/>
      <c r="N8" s="91">
        <f t="shared" ref="N8:N21" si="2">IF(K8&lt;&gt;"",(K8*L8*0.22)+M8,"")</f>
        <v>26.18</v>
      </c>
      <c r="O8" s="54"/>
      <c r="P8" s="54"/>
      <c r="Q8" s="75">
        <f>SUM(G8+J8+N8+O8+P8)</f>
        <v>3904.5899999999997</v>
      </c>
      <c r="R8" s="50"/>
    </row>
    <row r="9" spans="1:18" ht="25.2" customHeight="1" x14ac:dyDescent="0.25">
      <c r="A9" s="49">
        <v>2</v>
      </c>
      <c r="B9" s="50" t="s">
        <v>25</v>
      </c>
      <c r="C9" s="53">
        <v>520</v>
      </c>
      <c r="D9" s="52">
        <v>100</v>
      </c>
      <c r="E9" s="49">
        <v>2</v>
      </c>
      <c r="F9" s="49">
        <v>4.33</v>
      </c>
      <c r="G9" s="80">
        <f t="shared" si="0"/>
        <v>816.20500000000004</v>
      </c>
      <c r="H9" s="49"/>
      <c r="I9" s="52"/>
      <c r="J9" s="85">
        <v>0</v>
      </c>
      <c r="K9" s="49">
        <v>4</v>
      </c>
      <c r="L9" s="49">
        <v>6</v>
      </c>
      <c r="M9" s="49"/>
      <c r="N9" s="91">
        <f t="shared" si="2"/>
        <v>5.28</v>
      </c>
      <c r="O9" s="54"/>
      <c r="P9" s="54"/>
      <c r="Q9" s="75">
        <f t="shared" ref="Q9:Q20" si="3">SUM(G9+J9+N9+O9+P9)</f>
        <v>821.48500000000001</v>
      </c>
      <c r="R9" s="50"/>
    </row>
    <row r="10" spans="1:18" ht="25.2" customHeight="1" x14ac:dyDescent="0.25">
      <c r="A10" s="5">
        <v>3</v>
      </c>
      <c r="B10" s="3" t="s">
        <v>26</v>
      </c>
      <c r="C10" s="6">
        <v>75</v>
      </c>
      <c r="D10" s="8">
        <v>1100</v>
      </c>
      <c r="E10" s="5">
        <v>2</v>
      </c>
      <c r="F10" s="5">
        <v>4.33</v>
      </c>
      <c r="G10" s="82">
        <f t="shared" si="0"/>
        <v>816.20500000000004</v>
      </c>
      <c r="H10" s="5"/>
      <c r="I10" s="14"/>
      <c r="J10" s="87">
        <v>0</v>
      </c>
      <c r="K10" s="5">
        <v>4</v>
      </c>
      <c r="L10" s="5">
        <v>8</v>
      </c>
      <c r="M10" s="5"/>
      <c r="N10" s="93">
        <f t="shared" si="2"/>
        <v>7.04</v>
      </c>
      <c r="O10" s="7"/>
      <c r="P10" s="7"/>
      <c r="Q10" s="77">
        <f t="shared" si="3"/>
        <v>823.245</v>
      </c>
      <c r="R10" s="3"/>
    </row>
    <row r="11" spans="1:18" ht="25.2" customHeight="1" x14ac:dyDescent="0.25">
      <c r="A11" s="49">
        <v>4</v>
      </c>
      <c r="B11" s="50" t="s">
        <v>64</v>
      </c>
      <c r="C11" s="53">
        <v>13</v>
      </c>
      <c r="D11" s="52">
        <v>100</v>
      </c>
      <c r="E11" s="49">
        <v>2</v>
      </c>
      <c r="F11" s="49">
        <v>4.33</v>
      </c>
      <c r="G11" s="80">
        <f t="shared" si="0"/>
        <v>816.20500000000004</v>
      </c>
      <c r="H11" s="49"/>
      <c r="I11" s="60"/>
      <c r="J11" s="85">
        <v>0</v>
      </c>
      <c r="K11" s="49">
        <v>4</v>
      </c>
      <c r="L11" s="49">
        <v>7</v>
      </c>
      <c r="M11" s="49"/>
      <c r="N11" s="91">
        <f t="shared" si="2"/>
        <v>6.16</v>
      </c>
      <c r="O11" s="54"/>
      <c r="P11" s="54"/>
      <c r="Q11" s="75">
        <f t="shared" si="3"/>
        <v>822.36500000000001</v>
      </c>
      <c r="R11" s="50"/>
    </row>
    <row r="12" spans="1:18" ht="25.2" customHeight="1" x14ac:dyDescent="0.25">
      <c r="A12" s="62"/>
      <c r="B12" s="63" t="s">
        <v>65</v>
      </c>
      <c r="C12" s="64"/>
      <c r="D12" s="65"/>
      <c r="E12" s="62"/>
      <c r="F12" s="62"/>
      <c r="G12" s="83" t="str">
        <f t="shared" si="0"/>
        <v/>
      </c>
      <c r="H12" s="63"/>
      <c r="I12" s="66"/>
      <c r="J12" s="88" t="str">
        <f t="shared" ref="J12:J21" si="4">IF(H12&lt;&gt;"",(H12*I12),"")</f>
        <v/>
      </c>
      <c r="K12" s="62"/>
      <c r="L12" s="62"/>
      <c r="M12" s="62"/>
      <c r="N12" s="94" t="str">
        <f t="shared" si="2"/>
        <v/>
      </c>
      <c r="O12" s="67"/>
      <c r="P12" s="67"/>
      <c r="Q12" s="78"/>
      <c r="R12" s="63"/>
    </row>
    <row r="13" spans="1:18" ht="25.2" customHeight="1" x14ac:dyDescent="0.25">
      <c r="A13" s="57"/>
      <c r="B13" s="55" t="s">
        <v>66</v>
      </c>
      <c r="C13" s="56"/>
      <c r="D13" s="58"/>
      <c r="E13" s="57"/>
      <c r="F13" s="57"/>
      <c r="G13" s="81"/>
      <c r="H13" s="55"/>
      <c r="I13" s="61"/>
      <c r="J13" s="86"/>
      <c r="K13" s="57"/>
      <c r="L13" s="57"/>
      <c r="M13" s="57"/>
      <c r="N13" s="92"/>
      <c r="O13" s="59"/>
      <c r="P13" s="59"/>
      <c r="Q13" s="76"/>
      <c r="R13" s="55"/>
    </row>
    <row r="14" spans="1:18" ht="25.2" customHeight="1" x14ac:dyDescent="0.25">
      <c r="A14" s="49">
        <v>5</v>
      </c>
      <c r="B14" s="50" t="s">
        <v>67</v>
      </c>
      <c r="C14" s="53">
        <v>17</v>
      </c>
      <c r="D14" s="52">
        <v>12000</v>
      </c>
      <c r="E14" s="49">
        <v>4</v>
      </c>
      <c r="F14" s="49">
        <v>14.83</v>
      </c>
      <c r="G14" s="80">
        <f t="shared" si="0"/>
        <v>5590.91</v>
      </c>
      <c r="H14" s="49">
        <v>3</v>
      </c>
      <c r="I14" s="60"/>
      <c r="J14" s="85">
        <f t="shared" si="4"/>
        <v>0</v>
      </c>
      <c r="K14" s="49">
        <v>8</v>
      </c>
      <c r="L14" s="49">
        <v>21</v>
      </c>
      <c r="M14" s="49"/>
      <c r="N14" s="91">
        <f t="shared" si="2"/>
        <v>36.96</v>
      </c>
      <c r="O14" s="68"/>
      <c r="P14" s="54"/>
      <c r="Q14" s="75">
        <f t="shared" si="3"/>
        <v>5627.87</v>
      </c>
      <c r="R14" s="50"/>
    </row>
    <row r="15" spans="1:18" ht="25.2" customHeight="1" x14ac:dyDescent="0.25">
      <c r="A15" s="69"/>
      <c r="B15" s="70" t="s">
        <v>68</v>
      </c>
      <c r="C15" s="71"/>
      <c r="D15" s="69"/>
      <c r="E15" s="69"/>
      <c r="F15" s="69"/>
      <c r="G15" s="84"/>
      <c r="H15" s="70"/>
      <c r="I15" s="70"/>
      <c r="J15" s="89" t="str">
        <f t="shared" si="4"/>
        <v/>
      </c>
      <c r="K15" s="69"/>
      <c r="L15" s="69"/>
      <c r="M15" s="69"/>
      <c r="N15" s="95" t="str">
        <f t="shared" si="2"/>
        <v/>
      </c>
      <c r="O15" s="72"/>
      <c r="P15" s="72"/>
      <c r="Q15" s="79"/>
      <c r="R15" s="70"/>
    </row>
    <row r="16" spans="1:18" ht="25.2" customHeight="1" x14ac:dyDescent="0.25">
      <c r="A16" s="5">
        <v>6</v>
      </c>
      <c r="B16" s="3" t="s">
        <v>69</v>
      </c>
      <c r="C16" s="6">
        <v>17</v>
      </c>
      <c r="D16" s="8">
        <v>5000</v>
      </c>
      <c r="E16" s="5">
        <v>4</v>
      </c>
      <c r="F16" s="5">
        <v>5.83</v>
      </c>
      <c r="G16" s="82">
        <f t="shared" si="0"/>
        <v>2197.91</v>
      </c>
      <c r="H16" s="3"/>
      <c r="I16" s="14"/>
      <c r="J16" s="90">
        <v>0</v>
      </c>
      <c r="K16" s="5">
        <v>4</v>
      </c>
      <c r="L16" s="5">
        <v>9</v>
      </c>
      <c r="M16" s="5"/>
      <c r="N16" s="95">
        <f t="shared" si="2"/>
        <v>7.92</v>
      </c>
      <c r="O16" s="7"/>
      <c r="P16" s="7"/>
      <c r="Q16" s="77">
        <f t="shared" si="3"/>
        <v>2205.83</v>
      </c>
      <c r="R16" s="3"/>
    </row>
    <row r="17" spans="1:18" ht="25.2" customHeight="1" x14ac:dyDescent="0.25">
      <c r="A17" s="49">
        <v>7</v>
      </c>
      <c r="B17" s="50" t="s">
        <v>70</v>
      </c>
      <c r="C17" s="53">
        <v>0</v>
      </c>
      <c r="D17" s="52">
        <v>500</v>
      </c>
      <c r="E17" s="49">
        <v>4</v>
      </c>
      <c r="F17" s="49">
        <v>4.33</v>
      </c>
      <c r="G17" s="80">
        <f t="shared" si="0"/>
        <v>1632.41</v>
      </c>
      <c r="H17" s="50"/>
      <c r="I17" s="60"/>
      <c r="J17" s="85">
        <v>0</v>
      </c>
      <c r="K17" s="49">
        <v>4</v>
      </c>
      <c r="L17" s="49">
        <v>4</v>
      </c>
      <c r="M17" s="49"/>
      <c r="N17" s="91">
        <f t="shared" si="2"/>
        <v>3.52</v>
      </c>
      <c r="O17" s="54"/>
      <c r="P17" s="54"/>
      <c r="Q17" s="75">
        <f t="shared" si="3"/>
        <v>1635.93</v>
      </c>
      <c r="R17" s="50"/>
    </row>
    <row r="18" spans="1:18" ht="25.2" customHeight="1" x14ac:dyDescent="0.25">
      <c r="A18" s="62"/>
      <c r="B18" s="63" t="s">
        <v>71</v>
      </c>
      <c r="C18" s="64"/>
      <c r="D18" s="65"/>
      <c r="E18" s="62"/>
      <c r="F18" s="62"/>
      <c r="G18" s="83"/>
      <c r="H18" s="63"/>
      <c r="I18" s="66"/>
      <c r="J18" s="88" t="str">
        <f t="shared" si="4"/>
        <v/>
      </c>
      <c r="K18" s="62"/>
      <c r="L18" s="62"/>
      <c r="M18" s="62"/>
      <c r="N18" s="94" t="str">
        <f t="shared" si="2"/>
        <v/>
      </c>
      <c r="O18" s="67"/>
      <c r="P18" s="67"/>
      <c r="Q18" s="78"/>
      <c r="R18" s="63"/>
    </row>
    <row r="19" spans="1:18" ht="25.2" customHeight="1" x14ac:dyDescent="0.25">
      <c r="A19" s="57"/>
      <c r="B19" s="55" t="s">
        <v>66</v>
      </c>
      <c r="C19" s="56"/>
      <c r="D19" s="58"/>
      <c r="E19" s="57"/>
      <c r="F19" s="57"/>
      <c r="G19" s="81"/>
      <c r="H19" s="55"/>
      <c r="I19" s="61"/>
      <c r="J19" s="86"/>
      <c r="K19" s="57"/>
      <c r="L19" s="57"/>
      <c r="M19" s="57"/>
      <c r="N19" s="92"/>
      <c r="O19" s="59"/>
      <c r="P19" s="59"/>
      <c r="Q19" s="76"/>
      <c r="R19" s="55"/>
    </row>
    <row r="20" spans="1:18" ht="25.2" customHeight="1" x14ac:dyDescent="0.25">
      <c r="A20" s="49">
        <v>8</v>
      </c>
      <c r="B20" s="50" t="s">
        <v>72</v>
      </c>
      <c r="C20" s="53">
        <v>0</v>
      </c>
      <c r="D20" s="52">
        <v>5000</v>
      </c>
      <c r="E20" s="49">
        <v>7</v>
      </c>
      <c r="F20" s="49">
        <v>17.829999999999998</v>
      </c>
      <c r="G20" s="80">
        <f t="shared" si="0"/>
        <v>11763.342499999999</v>
      </c>
      <c r="H20" s="49">
        <v>3</v>
      </c>
      <c r="I20" s="60"/>
      <c r="J20" s="85">
        <f t="shared" si="4"/>
        <v>0</v>
      </c>
      <c r="K20" s="49">
        <v>7</v>
      </c>
      <c r="L20" s="49">
        <v>18</v>
      </c>
      <c r="M20" s="49"/>
      <c r="N20" s="91">
        <f t="shared" si="2"/>
        <v>27.72</v>
      </c>
      <c r="O20" s="68"/>
      <c r="P20" s="54"/>
      <c r="Q20" s="75">
        <f t="shared" si="3"/>
        <v>11791.062499999998</v>
      </c>
      <c r="R20" s="50"/>
    </row>
    <row r="21" spans="1:18" ht="25.2" customHeight="1" x14ac:dyDescent="0.25">
      <c r="A21" s="57"/>
      <c r="B21" s="55" t="s">
        <v>73</v>
      </c>
      <c r="C21" s="56"/>
      <c r="D21" s="58"/>
      <c r="E21" s="57"/>
      <c r="F21" s="57"/>
      <c r="G21" s="81"/>
      <c r="H21" s="55"/>
      <c r="I21" s="61"/>
      <c r="J21" s="86" t="str">
        <f t="shared" si="4"/>
        <v/>
      </c>
      <c r="K21" s="57"/>
      <c r="L21" s="57"/>
      <c r="M21" s="57"/>
      <c r="N21" s="92" t="str">
        <f t="shared" si="2"/>
        <v/>
      </c>
      <c r="O21" s="59"/>
      <c r="P21" s="59"/>
      <c r="Q21" s="76"/>
      <c r="R21" s="55"/>
    </row>
    <row r="22" spans="1:18" ht="25.2" customHeight="1" x14ac:dyDescent="0.25">
      <c r="B22" s="9"/>
      <c r="C22" s="10"/>
      <c r="D22" s="9"/>
      <c r="E22" s="9"/>
      <c r="F22" s="9"/>
      <c r="G22" s="11"/>
      <c r="H22" s="9"/>
      <c r="I22" s="9"/>
      <c r="J22" s="11"/>
      <c r="K22" s="9"/>
      <c r="L22" s="9"/>
      <c r="M22" s="9"/>
      <c r="N22" s="9"/>
      <c r="O22" s="10"/>
      <c r="P22" s="10"/>
      <c r="Q22" s="10"/>
      <c r="R22" s="9"/>
    </row>
    <row r="23" spans="1:18" ht="25.2" customHeight="1" x14ac:dyDescent="0.25">
      <c r="B23" s="9"/>
      <c r="C23" s="10"/>
      <c r="D23" s="9"/>
      <c r="E23" s="9"/>
      <c r="F23" s="9"/>
      <c r="G23" s="11"/>
      <c r="H23" s="9"/>
      <c r="I23" s="9"/>
      <c r="J23" s="11"/>
      <c r="K23" s="9"/>
      <c r="L23" s="9"/>
      <c r="M23" s="9"/>
      <c r="N23" s="9"/>
      <c r="O23" s="10"/>
      <c r="P23" s="10"/>
      <c r="Q23" s="10"/>
      <c r="R23" s="9"/>
    </row>
    <row r="24" spans="1:18" ht="25.2" customHeight="1" x14ac:dyDescent="0.25">
      <c r="B24" s="9"/>
      <c r="C24" s="10"/>
      <c r="D24" s="9"/>
      <c r="E24" s="9"/>
      <c r="F24" s="9"/>
      <c r="G24" s="11"/>
      <c r="H24" s="9"/>
      <c r="I24" s="9"/>
      <c r="J24" s="11"/>
      <c r="K24" s="9"/>
      <c r="L24" s="9"/>
      <c r="M24" s="9"/>
      <c r="N24" s="9"/>
      <c r="O24" s="10"/>
      <c r="P24" s="10"/>
      <c r="Q24" s="10"/>
      <c r="R24" s="9"/>
    </row>
    <row r="25" spans="1:18" ht="25.2" customHeight="1" x14ac:dyDescent="0.25">
      <c r="B25" s="9"/>
      <c r="C25" s="10"/>
      <c r="D25" s="9"/>
      <c r="E25" s="9"/>
      <c r="F25" s="9"/>
      <c r="G25" s="11"/>
      <c r="H25" s="9"/>
      <c r="I25" s="9"/>
      <c r="J25" s="11"/>
      <c r="K25" s="9"/>
      <c r="L25" s="9"/>
      <c r="M25" s="9"/>
      <c r="N25" s="9"/>
      <c r="O25" s="10"/>
      <c r="P25" s="10"/>
      <c r="Q25" s="10"/>
      <c r="R25" s="9"/>
    </row>
  </sheetData>
  <mergeCells count="15">
    <mergeCell ref="A1:R1"/>
    <mergeCell ref="A2:R2"/>
    <mergeCell ref="A3:R3"/>
    <mergeCell ref="A5:A7"/>
    <mergeCell ref="R5:R7"/>
    <mergeCell ref="D5:D7"/>
    <mergeCell ref="C5:C7"/>
    <mergeCell ref="P6:P7"/>
    <mergeCell ref="Q5:Q7"/>
    <mergeCell ref="H6:J6"/>
    <mergeCell ref="E6:G6"/>
    <mergeCell ref="K6:N6"/>
    <mergeCell ref="B5:B7"/>
    <mergeCell ref="O6:O7"/>
    <mergeCell ref="E5:P5"/>
  </mergeCells>
  <printOptions horizontalCentered="1"/>
  <pageMargins left="0.11811023622047245" right="0.19685039370078741" top="0.74803149606299213" bottom="0.74803149606299213" header="0.31496062992125984" footer="0.31496062992125984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topLeftCell="H10" workbookViewId="0">
      <selection activeCell="R16" sqref="R16"/>
    </sheetView>
  </sheetViews>
  <sheetFormatPr defaultColWidth="8.69921875" defaultRowHeight="21" x14ac:dyDescent="0.25"/>
  <cols>
    <col min="1" max="1" width="7.59765625" style="4" customWidth="1"/>
    <col min="2" max="2" width="42.19921875" style="4" customWidth="1"/>
    <col min="3" max="3" width="11.19921875" style="12" customWidth="1"/>
    <col min="4" max="4" width="12.19921875" style="4" customWidth="1"/>
    <col min="5" max="6" width="12.5" style="4" customWidth="1"/>
    <col min="7" max="7" width="17.5" style="13" customWidth="1"/>
    <col min="8" max="8" width="13.19921875" style="4" customWidth="1"/>
    <col min="9" max="9" width="14" style="4" customWidth="1"/>
    <col min="10" max="10" width="17.3984375" style="13" customWidth="1"/>
    <col min="11" max="11" width="12.19921875" style="4" customWidth="1"/>
    <col min="12" max="12" width="12.8984375" style="4" customWidth="1"/>
    <col min="13" max="13" width="14.09765625" style="4" customWidth="1"/>
    <col min="14" max="14" width="16.8984375" style="4" customWidth="1"/>
    <col min="15" max="15" width="12.59765625" style="12" customWidth="1"/>
    <col min="16" max="16" width="13.09765625" style="12" customWidth="1"/>
    <col min="17" max="17" width="13" style="12" customWidth="1"/>
    <col min="18" max="18" width="13.3984375" style="4" customWidth="1"/>
    <col min="19" max="16384" width="8.69921875" style="4"/>
  </cols>
  <sheetData>
    <row r="1" spans="1:18" ht="25.8" x14ac:dyDescent="0.25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25.8" x14ac:dyDescent="0.25">
      <c r="A2" s="158" t="s">
        <v>85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25.2" x14ac:dyDescent="0.25">
      <c r="A3" s="164" t="s">
        <v>86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</row>
    <row r="4" spans="1:18" ht="25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59" t="s">
        <v>15</v>
      </c>
      <c r="B5" s="162" t="s">
        <v>7</v>
      </c>
      <c r="C5" s="161" t="s">
        <v>3</v>
      </c>
      <c r="D5" s="161" t="s">
        <v>12</v>
      </c>
      <c r="E5" s="162" t="s">
        <v>6</v>
      </c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1" t="s">
        <v>18</v>
      </c>
      <c r="R5" s="161" t="s">
        <v>13</v>
      </c>
    </row>
    <row r="6" spans="1:18" x14ac:dyDescent="0.25">
      <c r="A6" s="160"/>
      <c r="B6" s="163"/>
      <c r="C6" s="161"/>
      <c r="D6" s="161"/>
      <c r="E6" s="161" t="s">
        <v>8</v>
      </c>
      <c r="F6" s="161"/>
      <c r="G6" s="161"/>
      <c r="H6" s="161" t="s">
        <v>9</v>
      </c>
      <c r="I6" s="161"/>
      <c r="J6" s="161"/>
      <c r="K6" s="161" t="s">
        <v>0</v>
      </c>
      <c r="L6" s="161"/>
      <c r="M6" s="161"/>
      <c r="N6" s="161"/>
      <c r="O6" s="161" t="s">
        <v>19</v>
      </c>
      <c r="P6" s="161" t="s">
        <v>20</v>
      </c>
      <c r="Q6" s="161"/>
      <c r="R6" s="161"/>
    </row>
    <row r="7" spans="1:18" ht="147" x14ac:dyDescent="0.25">
      <c r="A7" s="160"/>
      <c r="B7" s="163"/>
      <c r="C7" s="161"/>
      <c r="D7" s="161"/>
      <c r="E7" s="101" t="s">
        <v>14</v>
      </c>
      <c r="F7" s="101" t="s">
        <v>1</v>
      </c>
      <c r="G7" s="101" t="s">
        <v>21</v>
      </c>
      <c r="H7" s="101" t="s">
        <v>10</v>
      </c>
      <c r="I7" s="101" t="s">
        <v>1</v>
      </c>
      <c r="J7" s="101" t="s">
        <v>22</v>
      </c>
      <c r="K7" s="101" t="s">
        <v>2</v>
      </c>
      <c r="L7" s="101" t="s">
        <v>11</v>
      </c>
      <c r="M7" s="101" t="s">
        <v>5</v>
      </c>
      <c r="N7" s="101" t="s">
        <v>23</v>
      </c>
      <c r="O7" s="161"/>
      <c r="P7" s="161"/>
      <c r="Q7" s="161"/>
      <c r="R7" s="161"/>
    </row>
    <row r="8" spans="1:18" s="3" customFormat="1" x14ac:dyDescent="0.25">
      <c r="A8" s="97">
        <v>1</v>
      </c>
      <c r="B8" s="98" t="s">
        <v>87</v>
      </c>
      <c r="C8" s="112">
        <v>3</v>
      </c>
      <c r="D8" s="114">
        <v>5000</v>
      </c>
      <c r="E8" s="113">
        <v>1</v>
      </c>
      <c r="F8" s="116">
        <v>7</v>
      </c>
      <c r="G8" s="117">
        <v>1605.5</v>
      </c>
      <c r="H8" s="116">
        <v>3</v>
      </c>
      <c r="I8" s="118">
        <v>6</v>
      </c>
      <c r="J8" s="119">
        <v>4075.56</v>
      </c>
      <c r="K8" s="116">
        <v>4</v>
      </c>
      <c r="L8" s="116">
        <v>18</v>
      </c>
      <c r="M8" s="116">
        <v>20</v>
      </c>
      <c r="N8" s="120">
        <v>23.96</v>
      </c>
      <c r="O8" s="121">
        <v>1000</v>
      </c>
      <c r="P8" s="7"/>
      <c r="Q8" s="123">
        <v>6706.02</v>
      </c>
      <c r="R8" s="124">
        <v>-1706.02</v>
      </c>
    </row>
    <row r="9" spans="1:18" s="3" customFormat="1" x14ac:dyDescent="0.4">
      <c r="A9" s="99"/>
      <c r="B9" s="99" t="s">
        <v>88</v>
      </c>
      <c r="C9" s="6"/>
      <c r="D9" s="100"/>
      <c r="E9" s="5"/>
      <c r="F9" s="5"/>
      <c r="G9" s="82"/>
      <c r="H9" s="5"/>
      <c r="I9" s="8"/>
      <c r="J9" s="87"/>
      <c r="K9" s="5"/>
      <c r="L9" s="5"/>
      <c r="M9" s="5"/>
      <c r="N9" s="93"/>
      <c r="O9" s="7"/>
      <c r="P9" s="7"/>
      <c r="Q9" s="77"/>
    </row>
    <row r="10" spans="1:18" s="3" customFormat="1" x14ac:dyDescent="0.4">
      <c r="A10" s="99"/>
      <c r="B10" s="99" t="s">
        <v>89</v>
      </c>
      <c r="C10" s="6"/>
      <c r="D10" s="100"/>
      <c r="E10" s="5"/>
      <c r="F10" s="5"/>
      <c r="G10" s="82"/>
      <c r="H10" s="5"/>
      <c r="I10" s="8"/>
      <c r="J10" s="87"/>
      <c r="K10" s="5"/>
      <c r="L10" s="5"/>
      <c r="M10" s="5"/>
      <c r="N10" s="93"/>
      <c r="O10" s="7"/>
      <c r="P10" s="7"/>
      <c r="Q10" s="77"/>
    </row>
    <row r="11" spans="1:18" s="3" customFormat="1" x14ac:dyDescent="0.4">
      <c r="A11" s="99"/>
      <c r="B11" s="99"/>
      <c r="C11" s="6"/>
      <c r="D11" s="100"/>
      <c r="E11" s="5"/>
      <c r="F11" s="5"/>
      <c r="G11" s="82"/>
      <c r="H11" s="5"/>
      <c r="I11" s="8"/>
      <c r="J11" s="87"/>
      <c r="K11" s="5"/>
      <c r="L11" s="5"/>
      <c r="M11" s="5"/>
      <c r="N11" s="93"/>
      <c r="O11" s="7"/>
      <c r="P11" s="7"/>
      <c r="Q11" s="77"/>
    </row>
    <row r="12" spans="1:18" s="3" customFormat="1" x14ac:dyDescent="0.4">
      <c r="A12" s="100">
        <v>2</v>
      </c>
      <c r="B12" s="98" t="s">
        <v>90</v>
      </c>
      <c r="C12" s="113">
        <v>6</v>
      </c>
      <c r="D12" s="114">
        <v>5000</v>
      </c>
      <c r="E12" s="116">
        <v>1</v>
      </c>
      <c r="F12" s="116">
        <v>7</v>
      </c>
      <c r="G12" s="117">
        <v>1605.5</v>
      </c>
      <c r="H12" s="116">
        <v>3</v>
      </c>
      <c r="I12" s="118">
        <v>6</v>
      </c>
      <c r="J12" s="119">
        <v>4075.56</v>
      </c>
      <c r="K12" s="116">
        <v>4</v>
      </c>
      <c r="L12" s="116">
        <v>18</v>
      </c>
      <c r="M12" s="116">
        <v>20</v>
      </c>
      <c r="N12" s="120">
        <v>23.96</v>
      </c>
      <c r="O12" s="121">
        <v>1000</v>
      </c>
      <c r="P12" s="7"/>
      <c r="Q12" s="123">
        <v>6706.02</v>
      </c>
      <c r="R12" s="124">
        <v>-1706.02</v>
      </c>
    </row>
    <row r="13" spans="1:18" s="3" customFormat="1" x14ac:dyDescent="0.4">
      <c r="A13" s="99"/>
      <c r="B13" s="99" t="s">
        <v>88</v>
      </c>
      <c r="C13" s="6"/>
      <c r="D13" s="100"/>
      <c r="E13" s="5"/>
      <c r="F13" s="5"/>
      <c r="G13" s="82"/>
      <c r="H13" s="5"/>
      <c r="I13" s="118"/>
      <c r="J13" s="87"/>
      <c r="K13" s="5"/>
      <c r="L13" s="5"/>
      <c r="M13" s="5"/>
      <c r="N13" s="93"/>
      <c r="O13" s="7"/>
      <c r="P13" s="7"/>
      <c r="Q13" s="77"/>
    </row>
    <row r="14" spans="1:18" s="3" customFormat="1" x14ac:dyDescent="0.4">
      <c r="A14" s="99"/>
      <c r="B14" s="99" t="s">
        <v>89</v>
      </c>
      <c r="C14" s="6"/>
      <c r="D14" s="100"/>
      <c r="E14" s="5"/>
      <c r="F14" s="5"/>
      <c r="G14" s="82"/>
      <c r="I14" s="118"/>
      <c r="J14" s="87"/>
      <c r="K14" s="5"/>
      <c r="L14" s="5"/>
      <c r="M14" s="5"/>
      <c r="N14" s="93"/>
      <c r="O14" s="7"/>
      <c r="P14" s="7"/>
      <c r="Q14" s="77"/>
    </row>
    <row r="15" spans="1:18" s="3" customFormat="1" x14ac:dyDescent="0.4">
      <c r="A15" s="99"/>
      <c r="B15" s="99"/>
      <c r="C15" s="6"/>
      <c r="D15" s="100"/>
      <c r="E15" s="5"/>
      <c r="F15" s="5"/>
      <c r="G15" s="82"/>
      <c r="I15" s="118"/>
      <c r="J15" s="87"/>
      <c r="K15" s="5"/>
      <c r="L15" s="5"/>
      <c r="M15" s="5"/>
      <c r="N15" s="93"/>
      <c r="O15" s="7"/>
      <c r="P15" s="7"/>
      <c r="Q15" s="77"/>
    </row>
    <row r="16" spans="1:18" s="3" customFormat="1" x14ac:dyDescent="0.4">
      <c r="A16" s="100">
        <v>3</v>
      </c>
      <c r="B16" s="98" t="s">
        <v>91</v>
      </c>
      <c r="C16" s="113">
        <v>1</v>
      </c>
      <c r="D16" s="115">
        <v>2500</v>
      </c>
      <c r="E16" s="116">
        <v>1</v>
      </c>
      <c r="F16" s="116">
        <v>7</v>
      </c>
      <c r="G16" s="117">
        <v>1605.5</v>
      </c>
      <c r="H16" s="116"/>
      <c r="I16" s="118"/>
      <c r="J16" s="119"/>
      <c r="K16" s="116">
        <v>2</v>
      </c>
      <c r="L16" s="116">
        <v>11</v>
      </c>
      <c r="M16" s="5" t="s">
        <v>92</v>
      </c>
      <c r="N16" s="120">
        <v>2.42</v>
      </c>
      <c r="O16" s="122">
        <v>500</v>
      </c>
      <c r="P16" s="7"/>
      <c r="Q16" s="123">
        <v>1608.92</v>
      </c>
      <c r="R16" s="124">
        <v>891.08</v>
      </c>
    </row>
    <row r="17" spans="1:18" s="3" customFormat="1" x14ac:dyDescent="0.4">
      <c r="A17" s="99"/>
      <c r="B17" s="99" t="s">
        <v>88</v>
      </c>
      <c r="C17" s="103"/>
      <c r="D17" s="104"/>
      <c r="E17" s="104"/>
      <c r="F17" s="104"/>
      <c r="G17" s="105"/>
      <c r="H17" s="106"/>
      <c r="I17" s="106"/>
      <c r="J17" s="107"/>
      <c r="K17" s="104"/>
      <c r="L17" s="104"/>
      <c r="M17" s="104"/>
      <c r="N17" s="108"/>
      <c r="O17" s="109"/>
      <c r="P17" s="109"/>
      <c r="Q17" s="110"/>
      <c r="R17" s="106"/>
    </row>
    <row r="18" spans="1:18" s="3" customFormat="1" x14ac:dyDescent="0.4">
      <c r="A18" s="99"/>
      <c r="B18" s="99" t="s">
        <v>89</v>
      </c>
      <c r="C18" s="6"/>
      <c r="D18" s="8"/>
      <c r="E18" s="5"/>
      <c r="F18" s="5"/>
      <c r="G18" s="82"/>
      <c r="I18" s="14"/>
      <c r="J18" s="111"/>
      <c r="K18" s="5"/>
      <c r="L18" s="5"/>
      <c r="M18" s="5"/>
      <c r="N18" s="108"/>
      <c r="O18" s="7"/>
      <c r="P18" s="7"/>
      <c r="Q18" s="77"/>
    </row>
    <row r="19" spans="1:18" s="3" customFormat="1" x14ac:dyDescent="0.25">
      <c r="A19" s="5"/>
      <c r="C19" s="6"/>
      <c r="D19" s="8"/>
      <c r="E19" s="5"/>
      <c r="F19" s="5"/>
      <c r="G19" s="82"/>
      <c r="I19" s="14"/>
      <c r="J19" s="87"/>
      <c r="K19" s="5"/>
      <c r="L19" s="5"/>
      <c r="M19" s="5"/>
      <c r="N19" s="93"/>
      <c r="O19" s="7"/>
      <c r="P19" s="7"/>
      <c r="Q19" s="77"/>
    </row>
    <row r="20" spans="1:18" s="3" customFormat="1" x14ac:dyDescent="0.25">
      <c r="A20" s="5"/>
      <c r="C20" s="6"/>
      <c r="D20" s="8"/>
      <c r="E20" s="5"/>
      <c r="F20" s="5"/>
      <c r="G20" s="82"/>
      <c r="I20" s="14"/>
      <c r="J20" s="87"/>
      <c r="K20" s="5"/>
      <c r="L20" s="5"/>
      <c r="M20" s="5"/>
      <c r="N20" s="93"/>
      <c r="O20" s="7"/>
      <c r="P20" s="7"/>
      <c r="Q20" s="77"/>
    </row>
    <row r="21" spans="1:18" s="3" customFormat="1" x14ac:dyDescent="0.25">
      <c r="A21" s="5"/>
      <c r="C21" s="6"/>
      <c r="D21" s="8"/>
      <c r="E21" s="5"/>
      <c r="F21" s="5"/>
      <c r="G21" s="82"/>
      <c r="I21" s="14"/>
      <c r="J21" s="87"/>
      <c r="K21" s="5"/>
      <c r="L21" s="5"/>
      <c r="M21" s="5"/>
      <c r="N21" s="93"/>
      <c r="O21" s="7"/>
      <c r="P21" s="7"/>
      <c r="Q21" s="77"/>
    </row>
    <row r="22" spans="1:18" s="3" customFormat="1" x14ac:dyDescent="0.25">
      <c r="A22" s="5"/>
      <c r="C22" s="6"/>
      <c r="D22" s="8"/>
      <c r="E22" s="5"/>
      <c r="F22" s="5"/>
      <c r="G22" s="82"/>
      <c r="H22" s="5"/>
      <c r="I22" s="14"/>
      <c r="J22" s="87"/>
      <c r="K22" s="5"/>
      <c r="L22" s="5"/>
      <c r="M22" s="5"/>
      <c r="N22" s="93"/>
      <c r="O22" s="102"/>
      <c r="P22" s="7"/>
      <c r="Q22" s="77"/>
    </row>
    <row r="23" spans="1:18" s="3" customFormat="1" x14ac:dyDescent="0.25">
      <c r="A23" s="5"/>
      <c r="C23" s="6"/>
      <c r="D23" s="8"/>
      <c r="E23" s="5"/>
      <c r="F23" s="5"/>
      <c r="G23" s="82"/>
      <c r="I23" s="14"/>
      <c r="J23" s="87"/>
      <c r="K23" s="5"/>
      <c r="L23" s="5"/>
      <c r="M23" s="5"/>
      <c r="N23" s="93"/>
      <c r="O23" s="7"/>
      <c r="P23" s="7"/>
      <c r="Q23" s="77"/>
    </row>
    <row r="24" spans="1:18" x14ac:dyDescent="0.25">
      <c r="B24" s="9"/>
      <c r="C24" s="10"/>
      <c r="D24" s="9"/>
      <c r="E24" s="9"/>
      <c r="F24" s="9"/>
      <c r="G24" s="11"/>
      <c r="H24" s="9"/>
      <c r="I24" s="9"/>
      <c r="J24" s="11"/>
      <c r="K24" s="9"/>
      <c r="L24" s="9"/>
      <c r="M24" s="9"/>
      <c r="N24" s="9"/>
      <c r="O24" s="10"/>
      <c r="P24" s="10"/>
      <c r="Q24" s="10"/>
      <c r="R24" s="9"/>
    </row>
    <row r="25" spans="1:18" x14ac:dyDescent="0.25">
      <c r="B25" s="9"/>
      <c r="C25" s="10"/>
      <c r="D25" s="9"/>
      <c r="E25" s="9"/>
      <c r="F25" s="9"/>
      <c r="G25" s="11"/>
      <c r="H25" s="9"/>
      <c r="I25" s="9"/>
      <c r="J25" s="11"/>
      <c r="K25" s="9"/>
      <c r="L25" s="9"/>
      <c r="M25" s="9"/>
      <c r="N25" s="9"/>
      <c r="O25" s="10"/>
      <c r="P25" s="10"/>
      <c r="Q25" s="10"/>
      <c r="R25" s="9"/>
    </row>
    <row r="26" spans="1:18" x14ac:dyDescent="0.25">
      <c r="B26" s="9"/>
      <c r="C26" s="10"/>
      <c r="D26" s="9"/>
      <c r="E26" s="9"/>
      <c r="F26" s="9"/>
      <c r="G26" s="11"/>
      <c r="H26" s="9"/>
      <c r="I26" s="9"/>
      <c r="J26" s="11"/>
      <c r="K26" s="9"/>
      <c r="L26" s="9"/>
      <c r="M26" s="9"/>
      <c r="N26" s="9"/>
      <c r="O26" s="10"/>
      <c r="P26" s="10"/>
      <c r="Q26" s="10"/>
      <c r="R26" s="9"/>
    </row>
    <row r="27" spans="1:18" x14ac:dyDescent="0.25">
      <c r="B27" s="9"/>
      <c r="C27" s="10"/>
      <c r="D27" s="9"/>
      <c r="E27" s="9"/>
      <c r="F27" s="9"/>
      <c r="G27" s="11"/>
      <c r="H27" s="9"/>
      <c r="I27" s="9"/>
      <c r="J27" s="11"/>
      <c r="K27" s="9"/>
      <c r="L27" s="9"/>
      <c r="M27" s="9"/>
      <c r="N27" s="9"/>
      <c r="O27" s="10"/>
      <c r="P27" s="10"/>
      <c r="Q27" s="10"/>
      <c r="R27" s="9"/>
    </row>
  </sheetData>
  <mergeCells count="15">
    <mergeCell ref="A1:R1"/>
    <mergeCell ref="A2:R2"/>
    <mergeCell ref="A3:R3"/>
    <mergeCell ref="A5:A7"/>
    <mergeCell ref="B5:B7"/>
    <mergeCell ref="C5:C7"/>
    <mergeCell ref="D5:D7"/>
    <mergeCell ref="E5:P5"/>
    <mergeCell ref="Q5:Q7"/>
    <mergeCell ref="R5:R7"/>
    <mergeCell ref="E6:G6"/>
    <mergeCell ref="H6:J6"/>
    <mergeCell ref="K6:N6"/>
    <mergeCell ref="O6:O7"/>
    <mergeCell ref="P6:P7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topLeftCell="A79" workbookViewId="0">
      <selection activeCell="B87" sqref="B87"/>
    </sheetView>
  </sheetViews>
  <sheetFormatPr defaultColWidth="8.8984375" defaultRowHeight="22.95" customHeight="1" x14ac:dyDescent="0.25"/>
  <cols>
    <col min="1" max="1" width="6.8984375" style="4" customWidth="1"/>
    <col min="2" max="2" width="23" style="4" customWidth="1"/>
    <col min="3" max="3" width="10.69921875" style="4" customWidth="1"/>
    <col min="4" max="4" width="11.5" style="4" customWidth="1"/>
    <col min="5" max="5" width="11.3984375" style="4" customWidth="1"/>
    <col min="6" max="6" width="13.09765625" style="4" customWidth="1"/>
    <col min="7" max="13" width="5.69921875" style="4" customWidth="1"/>
    <col min="14" max="14" width="8.8984375" style="4" customWidth="1"/>
    <col min="15" max="15" width="18.3984375" style="4" customWidth="1"/>
    <col min="16" max="16384" width="8.8984375" style="4"/>
  </cols>
  <sheetData>
    <row r="1" spans="1:16" ht="25.2" customHeight="1" x14ac:dyDescent="0.25">
      <c r="A1" s="169" t="s">
        <v>31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6" ht="25.2" customHeight="1" x14ac:dyDescent="0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</row>
    <row r="3" spans="1:16" ht="25.2" customHeight="1" x14ac:dyDescent="0.25">
      <c r="A3" s="26" t="s">
        <v>112</v>
      </c>
    </row>
    <row r="4" spans="1:16" ht="25.2" customHeight="1" x14ac:dyDescent="0.25"/>
    <row r="5" spans="1:16" ht="22.95" customHeight="1" x14ac:dyDescent="0.25">
      <c r="A5" s="27" t="s">
        <v>38</v>
      </c>
      <c r="B5" s="146" t="s">
        <v>39</v>
      </c>
      <c r="C5" s="146" t="s">
        <v>40</v>
      </c>
      <c r="D5" s="146" t="s">
        <v>41</v>
      </c>
      <c r="E5" s="146" t="s">
        <v>42</v>
      </c>
      <c r="F5" s="146" t="s">
        <v>43</v>
      </c>
      <c r="G5" s="170" t="s">
        <v>44</v>
      </c>
      <c r="H5" s="171"/>
      <c r="I5" s="171"/>
      <c r="J5" s="172"/>
      <c r="K5" s="173" t="s">
        <v>45</v>
      </c>
      <c r="L5" s="173"/>
      <c r="M5" s="173"/>
      <c r="N5" s="146" t="s">
        <v>46</v>
      </c>
      <c r="O5" s="146" t="s">
        <v>47</v>
      </c>
    </row>
    <row r="6" spans="1:16" ht="22.95" customHeight="1" x14ac:dyDescent="0.25">
      <c r="A6" s="29"/>
      <c r="B6" s="30"/>
      <c r="C6" s="30"/>
      <c r="D6" s="30"/>
      <c r="E6" s="30"/>
      <c r="F6" s="22"/>
      <c r="G6" s="174" t="s">
        <v>54</v>
      </c>
      <c r="H6" s="175"/>
      <c r="I6" s="175"/>
      <c r="J6" s="176"/>
      <c r="K6" s="167" t="s">
        <v>55</v>
      </c>
      <c r="L6" s="167"/>
      <c r="M6" s="167"/>
      <c r="N6" s="22"/>
      <c r="O6" s="22"/>
    </row>
    <row r="7" spans="1:16" ht="22.95" customHeight="1" x14ac:dyDescent="0.25">
      <c r="A7" s="167" t="s">
        <v>48</v>
      </c>
      <c r="B7" s="167" t="s">
        <v>49</v>
      </c>
      <c r="C7" s="165" t="s">
        <v>50</v>
      </c>
      <c r="D7" s="165" t="s">
        <v>51</v>
      </c>
      <c r="E7" s="165" t="s">
        <v>52</v>
      </c>
      <c r="F7" s="165" t="s">
        <v>53</v>
      </c>
      <c r="G7" s="177"/>
      <c r="H7" s="178"/>
      <c r="I7" s="178"/>
      <c r="J7" s="179"/>
      <c r="K7" s="168"/>
      <c r="L7" s="168"/>
      <c r="M7" s="168"/>
      <c r="N7" s="165" t="s">
        <v>56</v>
      </c>
      <c r="O7" s="167" t="s">
        <v>57</v>
      </c>
    </row>
    <row r="8" spans="1:16" ht="90" customHeight="1" x14ac:dyDescent="0.25">
      <c r="A8" s="168"/>
      <c r="B8" s="168"/>
      <c r="C8" s="166"/>
      <c r="D8" s="166"/>
      <c r="E8" s="166"/>
      <c r="F8" s="166"/>
      <c r="G8" s="31" t="s">
        <v>32</v>
      </c>
      <c r="H8" s="31" t="s">
        <v>33</v>
      </c>
      <c r="I8" s="31" t="s">
        <v>34</v>
      </c>
      <c r="J8" s="31" t="s">
        <v>109</v>
      </c>
      <c r="K8" s="31" t="s">
        <v>35</v>
      </c>
      <c r="L8" s="31" t="s">
        <v>36</v>
      </c>
      <c r="M8" s="31" t="s">
        <v>37</v>
      </c>
      <c r="N8" s="166"/>
      <c r="O8" s="168"/>
    </row>
    <row r="9" spans="1:16" s="15" customFormat="1" ht="22.95" customHeight="1" x14ac:dyDescent="0.25">
      <c r="A9" s="16">
        <v>1</v>
      </c>
      <c r="B9" s="17" t="s">
        <v>28</v>
      </c>
      <c r="C9" s="132">
        <v>1000</v>
      </c>
      <c r="D9" s="132">
        <v>9402</v>
      </c>
      <c r="E9" s="132">
        <f>SUM(C9*D9)</f>
        <v>9402000</v>
      </c>
      <c r="F9" s="132">
        <v>3530901</v>
      </c>
      <c r="G9" s="50"/>
      <c r="H9" s="50"/>
      <c r="I9" s="50"/>
      <c r="J9" s="50"/>
      <c r="K9" s="133" t="s">
        <v>58</v>
      </c>
      <c r="L9" s="133" t="s">
        <v>58</v>
      </c>
      <c r="M9" s="133"/>
      <c r="N9" s="143" t="s">
        <v>114</v>
      </c>
      <c r="O9" s="150" t="s">
        <v>136</v>
      </c>
    </row>
    <row r="10" spans="1:16" s="15" customFormat="1" ht="22.95" customHeight="1" x14ac:dyDescent="0.25">
      <c r="A10" s="18"/>
      <c r="B10" s="19" t="s">
        <v>29</v>
      </c>
      <c r="C10" s="38"/>
      <c r="D10" s="38"/>
      <c r="E10" s="38"/>
      <c r="F10" s="39"/>
      <c r="G10" s="19"/>
      <c r="H10" s="19"/>
      <c r="I10" s="19"/>
      <c r="J10" s="19"/>
      <c r="K10" s="40"/>
      <c r="L10" s="40"/>
      <c r="M10" s="40"/>
      <c r="N10" s="147"/>
      <c r="O10" s="142" t="s">
        <v>138</v>
      </c>
    </row>
    <row r="11" spans="1:16" s="15" customFormat="1" ht="22.95" customHeight="1" x14ac:dyDescent="0.25">
      <c r="A11" s="18"/>
      <c r="B11" s="142"/>
      <c r="C11" s="38"/>
      <c r="D11" s="38"/>
      <c r="E11" s="38"/>
      <c r="F11" s="39"/>
      <c r="G11" s="19"/>
      <c r="H11" s="19"/>
      <c r="I11" s="19"/>
      <c r="J11" s="19"/>
      <c r="K11" s="40"/>
      <c r="L11" s="40"/>
      <c r="M11" s="40"/>
      <c r="N11" s="147"/>
      <c r="O11" s="142" t="s">
        <v>131</v>
      </c>
    </row>
    <row r="12" spans="1:16" s="15" customFormat="1" ht="22.95" customHeight="1" x14ac:dyDescent="0.25">
      <c r="A12" s="18"/>
      <c r="B12" s="19"/>
      <c r="C12" s="38"/>
      <c r="D12" s="38"/>
      <c r="E12" s="38"/>
      <c r="F12" s="39"/>
      <c r="G12" s="19"/>
      <c r="H12" s="19"/>
      <c r="I12" s="19"/>
      <c r="J12" s="19"/>
      <c r="K12" s="40"/>
      <c r="L12" s="40"/>
      <c r="M12" s="40"/>
      <c r="N12" s="147"/>
      <c r="O12" s="142" t="s">
        <v>132</v>
      </c>
    </row>
    <row r="13" spans="1:16" s="15" customFormat="1" ht="22.95" customHeight="1" x14ac:dyDescent="0.25">
      <c r="A13" s="18"/>
      <c r="B13" s="19"/>
      <c r="C13" s="38"/>
      <c r="D13" s="38"/>
      <c r="E13" s="38"/>
      <c r="F13" s="39"/>
      <c r="G13" s="19"/>
      <c r="H13" s="19"/>
      <c r="I13" s="19"/>
      <c r="J13" s="19"/>
      <c r="K13" s="40"/>
      <c r="L13" s="40"/>
      <c r="M13" s="40"/>
      <c r="N13" s="147"/>
      <c r="O13" s="142" t="s">
        <v>133</v>
      </c>
    </row>
    <row r="14" spans="1:16" s="15" customFormat="1" ht="22.95" customHeight="1" x14ac:dyDescent="0.25">
      <c r="A14" s="18"/>
      <c r="B14" s="19"/>
      <c r="C14" s="38"/>
      <c r="D14" s="38"/>
      <c r="E14" s="38"/>
      <c r="F14" s="39"/>
      <c r="G14" s="19"/>
      <c r="H14" s="19"/>
      <c r="I14" s="19"/>
      <c r="J14" s="19"/>
      <c r="K14" s="40"/>
      <c r="L14" s="40"/>
      <c r="M14" s="40"/>
      <c r="N14" s="147"/>
      <c r="O14" s="142" t="s">
        <v>134</v>
      </c>
    </row>
    <row r="15" spans="1:16" s="15" customFormat="1" ht="22.95" customHeight="1" x14ac:dyDescent="0.25">
      <c r="A15" s="18"/>
      <c r="B15" s="19"/>
      <c r="C15" s="38"/>
      <c r="D15" s="38"/>
      <c r="E15" s="38"/>
      <c r="F15" s="39"/>
      <c r="G15" s="19"/>
      <c r="H15" s="19"/>
      <c r="I15" s="19"/>
      <c r="J15" s="19"/>
      <c r="K15" s="40"/>
      <c r="L15" s="40"/>
      <c r="M15" s="40"/>
      <c r="N15" s="149"/>
      <c r="O15" s="154" t="s">
        <v>137</v>
      </c>
      <c r="P15" s="155"/>
    </row>
    <row r="16" spans="1:16" s="15" customFormat="1" ht="22.95" customHeight="1" x14ac:dyDescent="0.25">
      <c r="A16" s="20"/>
      <c r="B16" s="21"/>
      <c r="C16" s="41"/>
      <c r="D16" s="41"/>
      <c r="E16" s="41"/>
      <c r="F16" s="42"/>
      <c r="G16" s="21"/>
      <c r="H16" s="21"/>
      <c r="I16" s="21"/>
      <c r="J16" s="21"/>
      <c r="K16" s="43"/>
      <c r="L16" s="43"/>
      <c r="M16" s="43"/>
      <c r="N16" s="148"/>
      <c r="O16" s="153"/>
    </row>
    <row r="17" spans="1:16" s="15" customFormat="1" ht="22.95" customHeight="1" x14ac:dyDescent="0.25">
      <c r="A17" s="16">
        <v>2</v>
      </c>
      <c r="B17" s="17" t="s">
        <v>59</v>
      </c>
      <c r="C17" s="134">
        <v>100</v>
      </c>
      <c r="D17" s="135">
        <v>520</v>
      </c>
      <c r="E17" s="134">
        <f>SUM(C17*D17)</f>
        <v>52000</v>
      </c>
      <c r="F17" s="136">
        <v>426920</v>
      </c>
      <c r="G17" s="63"/>
      <c r="H17" s="137" t="s">
        <v>58</v>
      </c>
      <c r="I17" s="63"/>
      <c r="J17" s="63"/>
      <c r="K17" s="137" t="s">
        <v>58</v>
      </c>
      <c r="L17" s="137" t="s">
        <v>58</v>
      </c>
      <c r="M17" s="63"/>
      <c r="N17" s="144" t="s">
        <v>115</v>
      </c>
      <c r="O17" s="142" t="s">
        <v>135</v>
      </c>
    </row>
    <row r="18" spans="1:16" s="15" customFormat="1" ht="22.95" customHeight="1" x14ac:dyDescent="0.25">
      <c r="A18" s="18"/>
      <c r="B18" s="19" t="s">
        <v>75</v>
      </c>
      <c r="C18" s="38"/>
      <c r="D18" s="46"/>
      <c r="E18" s="38"/>
      <c r="F18" s="47"/>
      <c r="G18" s="19"/>
      <c r="H18" s="40"/>
      <c r="I18" s="19"/>
      <c r="J18" s="19"/>
      <c r="K18" s="40"/>
      <c r="L18" s="40"/>
      <c r="M18" s="19"/>
      <c r="N18" s="147"/>
      <c r="O18" s="142" t="s">
        <v>129</v>
      </c>
    </row>
    <row r="19" spans="1:16" s="15" customFormat="1" ht="22.95" customHeight="1" x14ac:dyDescent="0.25">
      <c r="A19" s="18"/>
      <c r="B19" s="19" t="s">
        <v>74</v>
      </c>
      <c r="C19" s="38"/>
      <c r="D19" s="46"/>
      <c r="E19" s="38"/>
      <c r="F19" s="47"/>
      <c r="G19" s="19"/>
      <c r="H19" s="40"/>
      <c r="I19" s="19"/>
      <c r="J19" s="19"/>
      <c r="K19" s="40"/>
      <c r="L19" s="40"/>
      <c r="M19" s="19"/>
      <c r="N19" s="147"/>
      <c r="O19" s="142"/>
    </row>
    <row r="20" spans="1:16" s="15" customFormat="1" ht="22.95" customHeight="1" x14ac:dyDescent="0.25">
      <c r="A20" s="18"/>
      <c r="B20" s="19"/>
      <c r="C20" s="38"/>
      <c r="D20" s="46"/>
      <c r="E20" s="38"/>
      <c r="F20" s="47"/>
      <c r="G20" s="19"/>
      <c r="H20" s="40"/>
      <c r="I20" s="19"/>
      <c r="J20" s="19"/>
      <c r="K20" s="40"/>
      <c r="L20" s="40"/>
      <c r="M20" s="19"/>
      <c r="N20" s="151"/>
      <c r="O20" s="142"/>
    </row>
    <row r="21" spans="1:16" s="15" customFormat="1" ht="22.95" customHeight="1" x14ac:dyDescent="0.25">
      <c r="A21" s="18"/>
      <c r="B21" s="142"/>
      <c r="C21" s="38"/>
      <c r="D21" s="46"/>
      <c r="E21" s="38"/>
      <c r="F21" s="47"/>
      <c r="G21" s="19"/>
      <c r="H21" s="40"/>
      <c r="I21" s="19"/>
      <c r="J21" s="19"/>
      <c r="K21" s="40"/>
      <c r="L21" s="40"/>
      <c r="M21" s="19"/>
      <c r="N21" s="147"/>
      <c r="O21" s="138"/>
    </row>
    <row r="22" spans="1:16" s="15" customFormat="1" ht="22.95" customHeight="1" x14ac:dyDescent="0.25">
      <c r="A22" s="20"/>
      <c r="B22" s="21"/>
      <c r="C22" s="41"/>
      <c r="D22" s="44"/>
      <c r="E22" s="41"/>
      <c r="F22" s="45"/>
      <c r="G22" s="21"/>
      <c r="H22" s="43"/>
      <c r="I22" s="21"/>
      <c r="J22" s="21"/>
      <c r="K22" s="43"/>
      <c r="L22" s="43"/>
      <c r="M22" s="21"/>
      <c r="N22" s="148"/>
      <c r="O22" s="21"/>
    </row>
    <row r="23" spans="1:16" s="15" customFormat="1" ht="22.95" customHeight="1" x14ac:dyDescent="0.25">
      <c r="A23" s="16">
        <v>3</v>
      </c>
      <c r="B23" s="17" t="s">
        <v>26</v>
      </c>
      <c r="C23" s="132">
        <v>1100</v>
      </c>
      <c r="D23" s="139">
        <v>75</v>
      </c>
      <c r="E23" s="132">
        <f>SUM(C23*D23)</f>
        <v>82500</v>
      </c>
      <c r="F23" s="132">
        <v>61725</v>
      </c>
      <c r="G23" s="50"/>
      <c r="H23" s="50"/>
      <c r="I23" s="50"/>
      <c r="J23" s="50"/>
      <c r="K23" s="133" t="s">
        <v>58</v>
      </c>
      <c r="L23" s="133" t="s">
        <v>58</v>
      </c>
      <c r="M23" s="50"/>
      <c r="N23" s="143" t="s">
        <v>115</v>
      </c>
      <c r="O23" s="150" t="s">
        <v>136</v>
      </c>
    </row>
    <row r="24" spans="1:16" s="15" customFormat="1" ht="22.95" customHeight="1" x14ac:dyDescent="0.25">
      <c r="A24" s="18"/>
      <c r="B24" s="142"/>
      <c r="C24" s="134"/>
      <c r="D24" s="135"/>
      <c r="E24" s="134"/>
      <c r="F24" s="134"/>
      <c r="G24" s="63"/>
      <c r="H24" s="63"/>
      <c r="I24" s="63"/>
      <c r="J24" s="63"/>
      <c r="K24" s="137"/>
      <c r="L24" s="137"/>
      <c r="M24" s="63"/>
      <c r="N24" s="144"/>
      <c r="O24" s="142" t="s">
        <v>138</v>
      </c>
    </row>
    <row r="25" spans="1:16" s="15" customFormat="1" ht="22.95" customHeight="1" x14ac:dyDescent="0.25">
      <c r="A25" s="18"/>
      <c r="B25" s="142"/>
      <c r="C25" s="134"/>
      <c r="D25" s="135"/>
      <c r="E25" s="134"/>
      <c r="F25" s="134"/>
      <c r="G25" s="63"/>
      <c r="H25" s="63"/>
      <c r="I25" s="63"/>
      <c r="J25" s="63"/>
      <c r="K25" s="137"/>
      <c r="L25" s="137"/>
      <c r="M25" s="63"/>
      <c r="N25" s="144"/>
      <c r="O25" s="142" t="s">
        <v>131</v>
      </c>
    </row>
    <row r="26" spans="1:16" s="15" customFormat="1" ht="22.95" customHeight="1" x14ac:dyDescent="0.25">
      <c r="A26" s="18"/>
      <c r="B26" s="19"/>
      <c r="C26" s="134"/>
      <c r="D26" s="135"/>
      <c r="E26" s="134"/>
      <c r="F26" s="134"/>
      <c r="G26" s="63"/>
      <c r="H26" s="63"/>
      <c r="I26" s="63"/>
      <c r="J26" s="63"/>
      <c r="K26" s="137"/>
      <c r="L26" s="137"/>
      <c r="M26" s="63"/>
      <c r="N26" s="144"/>
      <c r="O26" s="142" t="s">
        <v>132</v>
      </c>
    </row>
    <row r="27" spans="1:16" s="15" customFormat="1" ht="22.95" customHeight="1" x14ac:dyDescent="0.25">
      <c r="A27" s="18"/>
      <c r="B27" s="19"/>
      <c r="C27" s="134"/>
      <c r="D27" s="135"/>
      <c r="E27" s="134"/>
      <c r="F27" s="134"/>
      <c r="G27" s="63"/>
      <c r="H27" s="63"/>
      <c r="I27" s="63"/>
      <c r="J27" s="63"/>
      <c r="K27" s="137"/>
      <c r="L27" s="137"/>
      <c r="M27" s="63"/>
      <c r="N27" s="144"/>
      <c r="O27" s="142" t="s">
        <v>133</v>
      </c>
    </row>
    <row r="28" spans="1:16" s="15" customFormat="1" ht="22.95" customHeight="1" x14ac:dyDescent="0.25">
      <c r="A28" s="18"/>
      <c r="B28" s="19"/>
      <c r="C28" s="134"/>
      <c r="D28" s="135"/>
      <c r="E28" s="134"/>
      <c r="F28" s="134"/>
      <c r="G28" s="63"/>
      <c r="H28" s="63"/>
      <c r="I28" s="63"/>
      <c r="J28" s="63"/>
      <c r="K28" s="137"/>
      <c r="L28" s="137"/>
      <c r="M28" s="63"/>
      <c r="N28" s="144"/>
      <c r="O28" s="142" t="s">
        <v>134</v>
      </c>
    </row>
    <row r="29" spans="1:16" s="15" customFormat="1" ht="22.95" customHeight="1" x14ac:dyDescent="0.25">
      <c r="A29" s="18"/>
      <c r="B29" s="142"/>
      <c r="C29" s="38"/>
      <c r="D29" s="46"/>
      <c r="E29" s="38"/>
      <c r="F29" s="39"/>
      <c r="G29" s="19"/>
      <c r="H29" s="19"/>
      <c r="I29" s="19"/>
      <c r="J29" s="19"/>
      <c r="K29" s="40"/>
      <c r="L29" s="40"/>
      <c r="M29" s="19"/>
      <c r="N29" s="147"/>
      <c r="O29" s="154" t="s">
        <v>137</v>
      </c>
      <c r="P29" s="155"/>
    </row>
    <row r="30" spans="1:16" s="15" customFormat="1" ht="22.95" customHeight="1" x14ac:dyDescent="0.25">
      <c r="A30" s="20"/>
      <c r="B30" s="21"/>
      <c r="C30" s="41"/>
      <c r="D30" s="44"/>
      <c r="E30" s="41"/>
      <c r="F30" s="42"/>
      <c r="G30" s="21"/>
      <c r="H30" s="21"/>
      <c r="I30" s="21"/>
      <c r="J30" s="21"/>
      <c r="K30" s="43"/>
      <c r="L30" s="43"/>
      <c r="M30" s="21"/>
      <c r="N30" s="148"/>
      <c r="O30" s="153"/>
    </row>
    <row r="31" spans="1:16" s="15" customFormat="1" ht="22.95" customHeight="1" x14ac:dyDescent="0.25">
      <c r="A31" s="16">
        <v>4</v>
      </c>
      <c r="B31" s="17" t="s">
        <v>60</v>
      </c>
      <c r="C31" s="132">
        <v>100</v>
      </c>
      <c r="D31" s="139">
        <v>13</v>
      </c>
      <c r="E31" s="132">
        <f>SUM(C31*D31)</f>
        <v>1300</v>
      </c>
      <c r="F31" s="140">
        <v>10686</v>
      </c>
      <c r="G31" s="50"/>
      <c r="H31" s="133" t="s">
        <v>58</v>
      </c>
      <c r="I31" s="50"/>
      <c r="J31" s="50"/>
      <c r="K31" s="133" t="s">
        <v>58</v>
      </c>
      <c r="L31" s="133" t="s">
        <v>58</v>
      </c>
      <c r="M31" s="50"/>
      <c r="N31" s="143" t="s">
        <v>115</v>
      </c>
      <c r="O31" s="142" t="s">
        <v>135</v>
      </c>
    </row>
    <row r="32" spans="1:16" s="15" customFormat="1" ht="22.95" customHeight="1" x14ac:dyDescent="0.25">
      <c r="A32" s="18"/>
      <c r="B32" s="19" t="s">
        <v>76</v>
      </c>
      <c r="C32" s="4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47"/>
      <c r="O32" s="142" t="s">
        <v>129</v>
      </c>
    </row>
    <row r="33" spans="1:16" s="15" customFormat="1" ht="22.95" customHeight="1" x14ac:dyDescent="0.25">
      <c r="A33" s="18"/>
      <c r="B33" s="19" t="s">
        <v>77</v>
      </c>
      <c r="C33" s="38"/>
      <c r="D33" s="46"/>
      <c r="E33" s="38"/>
      <c r="F33" s="47"/>
      <c r="G33" s="19"/>
      <c r="H33" s="40"/>
      <c r="I33" s="19"/>
      <c r="J33" s="19"/>
      <c r="K33" s="40"/>
      <c r="L33" s="40"/>
      <c r="M33" s="19"/>
      <c r="N33" s="147"/>
      <c r="O33" s="142"/>
    </row>
    <row r="34" spans="1:16" s="15" customFormat="1" ht="22.95" customHeight="1" x14ac:dyDescent="0.25">
      <c r="A34" s="18"/>
      <c r="B34" s="19" t="s">
        <v>66</v>
      </c>
      <c r="C34" s="38"/>
      <c r="D34" s="46"/>
      <c r="E34" s="38"/>
      <c r="F34" s="47"/>
      <c r="G34" s="19"/>
      <c r="H34" s="40"/>
      <c r="I34" s="19"/>
      <c r="J34" s="19"/>
      <c r="K34" s="40"/>
      <c r="L34" s="40"/>
      <c r="M34" s="19"/>
      <c r="N34" s="147"/>
      <c r="O34" s="138"/>
    </row>
    <row r="35" spans="1:16" s="15" customFormat="1" ht="22.95" customHeight="1" x14ac:dyDescent="0.25">
      <c r="A35" s="18"/>
      <c r="B35" s="19"/>
      <c r="C35" s="38"/>
      <c r="D35" s="46"/>
      <c r="E35" s="38"/>
      <c r="F35" s="47"/>
      <c r="G35" s="19"/>
      <c r="H35" s="40"/>
      <c r="I35" s="19"/>
      <c r="J35" s="19"/>
      <c r="K35" s="40"/>
      <c r="L35" s="40"/>
      <c r="M35" s="19"/>
      <c r="N35" s="151"/>
      <c r="O35" s="138"/>
    </row>
    <row r="36" spans="1:16" s="15" customFormat="1" ht="22.95" customHeight="1" x14ac:dyDescent="0.25">
      <c r="A36" s="20"/>
      <c r="B36" s="153"/>
      <c r="C36" s="41"/>
      <c r="D36" s="44"/>
      <c r="E36" s="41"/>
      <c r="F36" s="45"/>
      <c r="G36" s="21"/>
      <c r="H36" s="43"/>
      <c r="I36" s="21"/>
      <c r="J36" s="21"/>
      <c r="K36" s="43"/>
      <c r="L36" s="43"/>
      <c r="M36" s="21"/>
      <c r="N36" s="152"/>
      <c r="O36" s="21"/>
    </row>
    <row r="37" spans="1:16" s="15" customFormat="1" ht="22.95" customHeight="1" x14ac:dyDescent="0.25">
      <c r="A37" s="16">
        <v>5</v>
      </c>
      <c r="B37" s="17" t="s">
        <v>78</v>
      </c>
      <c r="C37" s="132">
        <v>12000</v>
      </c>
      <c r="D37" s="139">
        <v>17</v>
      </c>
      <c r="E37" s="132">
        <f>SUM(C37*D37)</f>
        <v>204000</v>
      </c>
      <c r="F37" s="140">
        <v>95676</v>
      </c>
      <c r="G37" s="50"/>
      <c r="H37" s="50"/>
      <c r="I37" s="50"/>
      <c r="J37" s="50"/>
      <c r="K37" s="133" t="s">
        <v>58</v>
      </c>
      <c r="L37" s="133" t="s">
        <v>58</v>
      </c>
      <c r="M37" s="133"/>
      <c r="N37" s="143" t="s">
        <v>116</v>
      </c>
      <c r="O37" s="150" t="s">
        <v>136</v>
      </c>
    </row>
    <row r="38" spans="1:16" s="15" customFormat="1" ht="22.95" customHeight="1" x14ac:dyDescent="0.25">
      <c r="A38" s="18"/>
      <c r="B38" s="19" t="s">
        <v>79</v>
      </c>
      <c r="C38" s="38"/>
      <c r="D38" s="46"/>
      <c r="E38" s="38"/>
      <c r="F38" s="47"/>
      <c r="G38" s="19"/>
      <c r="H38" s="19"/>
      <c r="I38" s="19"/>
      <c r="J38" s="19"/>
      <c r="K38" s="40"/>
      <c r="L38" s="40"/>
      <c r="M38" s="40"/>
      <c r="N38" s="147"/>
      <c r="O38" s="142" t="s">
        <v>138</v>
      </c>
    </row>
    <row r="39" spans="1:16" s="15" customFormat="1" ht="22.95" customHeight="1" x14ac:dyDescent="0.25">
      <c r="A39" s="18"/>
      <c r="B39" s="19" t="s">
        <v>80</v>
      </c>
      <c r="C39" s="38"/>
      <c r="D39" s="46"/>
      <c r="E39" s="38"/>
      <c r="F39" s="47"/>
      <c r="G39" s="19"/>
      <c r="H39" s="19"/>
      <c r="I39" s="19"/>
      <c r="J39" s="19"/>
      <c r="K39" s="40"/>
      <c r="L39" s="40"/>
      <c r="M39" s="40"/>
      <c r="N39" s="147"/>
      <c r="O39" s="142" t="s">
        <v>131</v>
      </c>
    </row>
    <row r="40" spans="1:16" s="15" customFormat="1" ht="22.95" customHeight="1" x14ac:dyDescent="0.25">
      <c r="A40" s="18"/>
      <c r="B40" s="142"/>
      <c r="C40" s="38"/>
      <c r="D40" s="46"/>
      <c r="E40" s="38"/>
      <c r="F40" s="47"/>
      <c r="G40" s="19"/>
      <c r="H40" s="19"/>
      <c r="I40" s="19"/>
      <c r="J40" s="19"/>
      <c r="K40" s="40"/>
      <c r="L40" s="40"/>
      <c r="M40" s="40"/>
      <c r="N40" s="147"/>
      <c r="O40" s="142" t="s">
        <v>132</v>
      </c>
    </row>
    <row r="41" spans="1:16" s="15" customFormat="1" ht="22.95" customHeight="1" x14ac:dyDescent="0.25">
      <c r="A41" s="18"/>
      <c r="B41" s="142"/>
      <c r="C41" s="38"/>
      <c r="D41" s="46"/>
      <c r="E41" s="38"/>
      <c r="F41" s="47"/>
      <c r="G41" s="19"/>
      <c r="H41" s="19"/>
      <c r="I41" s="19"/>
      <c r="J41" s="19"/>
      <c r="K41" s="40"/>
      <c r="L41" s="40"/>
      <c r="M41" s="40"/>
      <c r="N41" s="147"/>
      <c r="O41" s="142" t="s">
        <v>133</v>
      </c>
    </row>
    <row r="42" spans="1:16" s="15" customFormat="1" ht="22.95" customHeight="1" x14ac:dyDescent="0.25">
      <c r="A42" s="18"/>
      <c r="B42" s="19"/>
      <c r="C42" s="38"/>
      <c r="D42" s="46"/>
      <c r="E42" s="38"/>
      <c r="F42" s="47"/>
      <c r="G42" s="19"/>
      <c r="H42" s="19"/>
      <c r="I42" s="19"/>
      <c r="J42" s="19"/>
      <c r="K42" s="40"/>
      <c r="L42" s="40"/>
      <c r="M42" s="40"/>
      <c r="N42" s="147"/>
      <c r="O42" s="142" t="s">
        <v>134</v>
      </c>
    </row>
    <row r="43" spans="1:16" s="15" customFormat="1" ht="22.95" customHeight="1" x14ac:dyDescent="0.25">
      <c r="A43" s="18"/>
      <c r="B43" s="19"/>
      <c r="C43" s="38"/>
      <c r="D43" s="46"/>
      <c r="E43" s="38"/>
      <c r="F43" s="47"/>
      <c r="G43" s="19"/>
      <c r="H43" s="19"/>
      <c r="I43" s="19"/>
      <c r="J43" s="19"/>
      <c r="K43" s="40"/>
      <c r="L43" s="40"/>
      <c r="M43" s="40"/>
      <c r="N43" s="147"/>
      <c r="O43" s="154" t="s">
        <v>137</v>
      </c>
      <c r="P43" s="155"/>
    </row>
    <row r="44" spans="1:16" s="15" customFormat="1" ht="22.95" customHeight="1" x14ac:dyDescent="0.25">
      <c r="A44" s="16">
        <v>6</v>
      </c>
      <c r="B44" s="17" t="s">
        <v>81</v>
      </c>
      <c r="C44" s="132">
        <v>5000</v>
      </c>
      <c r="D44" s="139">
        <v>17</v>
      </c>
      <c r="E44" s="132">
        <f>SUM(C44*D44)</f>
        <v>85000</v>
      </c>
      <c r="F44" s="132">
        <v>27251.68</v>
      </c>
      <c r="G44" s="50"/>
      <c r="H44" s="50"/>
      <c r="I44" s="50"/>
      <c r="J44" s="50"/>
      <c r="K44" s="133" t="s">
        <v>58</v>
      </c>
      <c r="L44" s="133" t="s">
        <v>58</v>
      </c>
      <c r="M44" s="50"/>
      <c r="N44" s="143" t="s">
        <v>117</v>
      </c>
      <c r="O44" s="150" t="s">
        <v>136</v>
      </c>
    </row>
    <row r="45" spans="1:16" s="15" customFormat="1" ht="22.95" customHeight="1" x14ac:dyDescent="0.25">
      <c r="A45" s="18"/>
      <c r="B45" s="19" t="s">
        <v>30</v>
      </c>
      <c r="C45" s="38"/>
      <c r="D45" s="46"/>
      <c r="E45" s="38"/>
      <c r="F45" s="39"/>
      <c r="G45" s="19"/>
      <c r="H45" s="19"/>
      <c r="I45" s="19"/>
      <c r="J45" s="19"/>
      <c r="K45" s="40"/>
      <c r="L45" s="40"/>
      <c r="M45" s="19"/>
      <c r="N45" s="147"/>
      <c r="O45" s="142" t="s">
        <v>138</v>
      </c>
    </row>
    <row r="46" spans="1:16" s="15" customFormat="1" ht="22.95" customHeight="1" x14ac:dyDescent="0.25">
      <c r="A46" s="18"/>
      <c r="B46" s="142"/>
      <c r="C46" s="38"/>
      <c r="D46" s="46"/>
      <c r="E46" s="38"/>
      <c r="F46" s="39"/>
      <c r="G46" s="19"/>
      <c r="H46" s="19"/>
      <c r="I46" s="19"/>
      <c r="J46" s="19"/>
      <c r="K46" s="40"/>
      <c r="L46" s="40"/>
      <c r="M46" s="19"/>
      <c r="N46" s="147"/>
      <c r="O46" s="142" t="s">
        <v>131</v>
      </c>
    </row>
    <row r="47" spans="1:16" s="15" customFormat="1" ht="22.95" customHeight="1" x14ac:dyDescent="0.25">
      <c r="A47" s="18"/>
      <c r="B47" s="142"/>
      <c r="C47" s="38"/>
      <c r="D47" s="46"/>
      <c r="E47" s="38"/>
      <c r="F47" s="39"/>
      <c r="G47" s="19"/>
      <c r="H47" s="19"/>
      <c r="I47" s="19"/>
      <c r="J47" s="19"/>
      <c r="K47" s="40"/>
      <c r="L47" s="40"/>
      <c r="M47" s="19"/>
      <c r="N47" s="147"/>
      <c r="O47" s="142" t="s">
        <v>132</v>
      </c>
    </row>
    <row r="48" spans="1:16" s="15" customFormat="1" ht="22.95" customHeight="1" x14ac:dyDescent="0.25">
      <c r="A48" s="18"/>
      <c r="B48" s="142"/>
      <c r="C48" s="38"/>
      <c r="D48" s="46"/>
      <c r="E48" s="38"/>
      <c r="F48" s="39"/>
      <c r="G48" s="19"/>
      <c r="H48" s="19"/>
      <c r="I48" s="19"/>
      <c r="J48" s="19"/>
      <c r="K48" s="40"/>
      <c r="L48" s="40"/>
      <c r="M48" s="19"/>
      <c r="N48" s="147"/>
      <c r="O48" s="142" t="s">
        <v>133</v>
      </c>
    </row>
    <row r="49" spans="1:16" s="15" customFormat="1" ht="22.95" customHeight="1" x14ac:dyDescent="0.25">
      <c r="A49" s="18"/>
      <c r="B49" s="142"/>
      <c r="C49" s="38"/>
      <c r="D49" s="46"/>
      <c r="E49" s="38"/>
      <c r="F49" s="39"/>
      <c r="G49" s="19"/>
      <c r="H49" s="19"/>
      <c r="I49" s="19"/>
      <c r="J49" s="19"/>
      <c r="K49" s="40"/>
      <c r="L49" s="40"/>
      <c r="M49" s="19"/>
      <c r="N49" s="147"/>
      <c r="O49" s="142" t="s">
        <v>134</v>
      </c>
    </row>
    <row r="50" spans="1:16" s="15" customFormat="1" ht="22.95" customHeight="1" x14ac:dyDescent="0.25">
      <c r="A50" s="20"/>
      <c r="B50" s="21"/>
      <c r="C50" s="41"/>
      <c r="D50" s="44"/>
      <c r="E50" s="41"/>
      <c r="F50" s="42"/>
      <c r="G50" s="21"/>
      <c r="H50" s="21"/>
      <c r="I50" s="21"/>
      <c r="J50" s="21"/>
      <c r="K50" s="43"/>
      <c r="L50" s="43"/>
      <c r="M50" s="21"/>
      <c r="N50" s="152"/>
      <c r="O50" s="153" t="s">
        <v>137</v>
      </c>
      <c r="P50" s="155"/>
    </row>
    <row r="51" spans="1:16" ht="22.95" customHeight="1" x14ac:dyDescent="0.25">
      <c r="A51" s="16">
        <v>7</v>
      </c>
      <c r="B51" s="17" t="s">
        <v>60</v>
      </c>
      <c r="C51" s="132">
        <v>500</v>
      </c>
      <c r="D51" s="132">
        <v>0</v>
      </c>
      <c r="E51" s="132">
        <v>0</v>
      </c>
      <c r="F51" s="132">
        <v>1636</v>
      </c>
      <c r="G51" s="50"/>
      <c r="H51" s="133"/>
      <c r="I51" s="50"/>
      <c r="J51" s="50"/>
      <c r="K51" s="133" t="s">
        <v>58</v>
      </c>
      <c r="L51" s="133" t="s">
        <v>58</v>
      </c>
      <c r="M51" s="50"/>
      <c r="N51" s="143" t="s">
        <v>115</v>
      </c>
      <c r="O51" s="150" t="s">
        <v>136</v>
      </c>
    </row>
    <row r="52" spans="1:16" ht="22.95" customHeight="1" x14ac:dyDescent="0.25">
      <c r="A52" s="18"/>
      <c r="B52" s="19" t="s">
        <v>82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47"/>
      <c r="O52" s="142" t="s">
        <v>138</v>
      </c>
    </row>
    <row r="53" spans="1:16" ht="22.95" customHeight="1" x14ac:dyDescent="0.25">
      <c r="A53" s="18"/>
      <c r="B53" s="19" t="s">
        <v>111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47"/>
      <c r="O53" s="142" t="s">
        <v>131</v>
      </c>
    </row>
    <row r="54" spans="1:16" ht="22.95" customHeight="1" x14ac:dyDescent="0.25">
      <c r="A54" s="18"/>
      <c r="B54" s="142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47"/>
      <c r="O54" s="142" t="s">
        <v>132</v>
      </c>
    </row>
    <row r="55" spans="1:16" ht="22.95" customHeight="1" x14ac:dyDescent="0.25">
      <c r="A55" s="18"/>
      <c r="B55" s="14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47"/>
      <c r="O55" s="142" t="s">
        <v>133</v>
      </c>
    </row>
    <row r="56" spans="1:16" ht="22.95" customHeight="1" x14ac:dyDescent="0.25">
      <c r="A56" s="1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7"/>
      <c r="O56" s="142" t="s">
        <v>134</v>
      </c>
    </row>
    <row r="57" spans="1:16" ht="22.95" customHeight="1" x14ac:dyDescent="0.25">
      <c r="A57" s="18"/>
      <c r="B57" s="19"/>
      <c r="C57" s="38"/>
      <c r="D57" s="38"/>
      <c r="E57" s="38"/>
      <c r="F57" s="39"/>
      <c r="G57" s="19"/>
      <c r="H57" s="19"/>
      <c r="I57" s="19"/>
      <c r="J57" s="19"/>
      <c r="K57" s="40"/>
      <c r="L57" s="40"/>
      <c r="M57" s="19"/>
      <c r="N57" s="147"/>
      <c r="O57" s="154" t="s">
        <v>137</v>
      </c>
      <c r="P57" s="156"/>
    </row>
    <row r="58" spans="1:16" ht="22.95" customHeight="1" x14ac:dyDescent="0.25">
      <c r="A58" s="18"/>
      <c r="B58" s="19"/>
      <c r="C58" s="38"/>
      <c r="D58" s="38"/>
      <c r="E58" s="38"/>
      <c r="F58" s="39"/>
      <c r="G58" s="19"/>
      <c r="H58" s="19"/>
      <c r="I58" s="19"/>
      <c r="J58" s="19"/>
      <c r="K58" s="40"/>
      <c r="L58" s="40"/>
      <c r="M58" s="19"/>
      <c r="N58" s="151"/>
      <c r="O58" s="142"/>
      <c r="P58" s="9"/>
    </row>
    <row r="59" spans="1:16" ht="22.95" customHeight="1" x14ac:dyDescent="0.25">
      <c r="A59" s="18"/>
      <c r="B59" s="142"/>
      <c r="C59" s="38"/>
      <c r="D59" s="38"/>
      <c r="E59" s="38"/>
      <c r="F59" s="39"/>
      <c r="G59" s="19"/>
      <c r="H59" s="19"/>
      <c r="I59" s="19"/>
      <c r="J59" s="19"/>
      <c r="K59" s="40"/>
      <c r="L59" s="40"/>
      <c r="M59" s="19"/>
      <c r="N59" s="147"/>
      <c r="O59" s="21"/>
    </row>
    <row r="60" spans="1:16" ht="22.95" customHeight="1" x14ac:dyDescent="0.25">
      <c r="A60" s="16">
        <v>8</v>
      </c>
      <c r="B60" s="17" t="s">
        <v>83</v>
      </c>
      <c r="C60" s="132">
        <v>5000</v>
      </c>
      <c r="D60" s="132">
        <v>0</v>
      </c>
      <c r="E60" s="132">
        <v>0</v>
      </c>
      <c r="F60" s="132">
        <v>11791</v>
      </c>
      <c r="G60" s="50"/>
      <c r="H60" s="50"/>
      <c r="I60" s="133" t="s">
        <v>58</v>
      </c>
      <c r="J60" s="133"/>
      <c r="K60" s="133" t="s">
        <v>58</v>
      </c>
      <c r="L60" s="133" t="s">
        <v>58</v>
      </c>
      <c r="M60" s="50"/>
      <c r="N60" s="143" t="s">
        <v>118</v>
      </c>
      <c r="O60" s="142" t="s">
        <v>135</v>
      </c>
    </row>
    <row r="61" spans="1:16" ht="22.95" customHeight="1" x14ac:dyDescent="0.25">
      <c r="A61" s="18"/>
      <c r="B61" s="19" t="s">
        <v>84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47"/>
      <c r="O61" s="142" t="s">
        <v>129</v>
      </c>
    </row>
    <row r="62" spans="1:16" ht="22.95" customHeight="1" x14ac:dyDescent="0.25">
      <c r="A62" s="18"/>
      <c r="B62" s="19" t="s">
        <v>111</v>
      </c>
      <c r="C62" s="38"/>
      <c r="D62" s="38"/>
      <c r="E62" s="38"/>
      <c r="F62" s="39"/>
      <c r="G62" s="19"/>
      <c r="H62" s="19"/>
      <c r="I62" s="40"/>
      <c r="J62" s="40"/>
      <c r="K62" s="40"/>
      <c r="L62" s="40"/>
      <c r="M62" s="19"/>
      <c r="N62" s="147"/>
      <c r="O62" s="142"/>
    </row>
    <row r="63" spans="1:16" ht="22.95" customHeight="1" x14ac:dyDescent="0.25">
      <c r="A63" s="18"/>
      <c r="B63" s="19"/>
      <c r="C63" s="38"/>
      <c r="D63" s="38"/>
      <c r="E63" s="38"/>
      <c r="F63" s="39"/>
      <c r="G63" s="19"/>
      <c r="H63" s="19"/>
      <c r="I63" s="40"/>
      <c r="J63" s="40"/>
      <c r="K63" s="40"/>
      <c r="L63" s="40"/>
      <c r="M63" s="19"/>
      <c r="N63" s="151"/>
      <c r="O63" s="142"/>
    </row>
    <row r="64" spans="1:16" ht="22.95" customHeight="1" x14ac:dyDescent="0.25">
      <c r="A64" s="20"/>
      <c r="B64" s="153"/>
      <c r="C64" s="41"/>
      <c r="D64" s="41"/>
      <c r="E64" s="41"/>
      <c r="F64" s="42"/>
      <c r="G64" s="21"/>
      <c r="H64" s="21"/>
      <c r="I64" s="43"/>
      <c r="J64" s="43"/>
      <c r="K64" s="43"/>
      <c r="L64" s="43"/>
      <c r="M64" s="21"/>
      <c r="N64" s="152"/>
      <c r="O64" s="141"/>
    </row>
    <row r="65" spans="1:15" ht="22.95" customHeight="1" x14ac:dyDescent="0.25">
      <c r="A65" s="16">
        <v>9</v>
      </c>
      <c r="B65" s="17" t="s">
        <v>93</v>
      </c>
      <c r="C65" s="35">
        <v>5000</v>
      </c>
      <c r="D65" s="35">
        <v>3</v>
      </c>
      <c r="E65" s="35">
        <v>15000</v>
      </c>
      <c r="F65" s="36">
        <v>20118.060000000001</v>
      </c>
      <c r="G65" s="17"/>
      <c r="H65" s="17"/>
      <c r="I65" s="37"/>
      <c r="J65" s="37"/>
      <c r="K65" s="37"/>
      <c r="L65" s="37"/>
      <c r="M65" s="17"/>
      <c r="N65" s="34" t="s">
        <v>97</v>
      </c>
      <c r="O65" s="17" t="s">
        <v>102</v>
      </c>
    </row>
    <row r="66" spans="1:15" ht="22.95" customHeight="1" x14ac:dyDescent="0.25">
      <c r="A66" s="18"/>
      <c r="B66" s="19" t="s">
        <v>94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47"/>
      <c r="O66" s="19" t="s">
        <v>103</v>
      </c>
    </row>
    <row r="67" spans="1:15" ht="21" x14ac:dyDescent="0.25">
      <c r="A67" s="18"/>
      <c r="B67" s="19" t="s">
        <v>95</v>
      </c>
      <c r="C67" s="38"/>
      <c r="D67" s="38"/>
      <c r="E67" s="38"/>
      <c r="F67" s="39"/>
      <c r="G67" s="19"/>
      <c r="H67" s="19"/>
      <c r="I67" s="40"/>
      <c r="J67" s="40"/>
      <c r="K67" s="40"/>
      <c r="L67" s="40"/>
      <c r="M67" s="19"/>
      <c r="N67" s="147"/>
      <c r="O67" s="19" t="s">
        <v>104</v>
      </c>
    </row>
    <row r="68" spans="1:15" ht="21" x14ac:dyDescent="0.25">
      <c r="A68" s="18"/>
      <c r="B68" s="19" t="s">
        <v>96</v>
      </c>
      <c r="C68" s="38"/>
      <c r="D68" s="38"/>
      <c r="E68" s="38"/>
      <c r="F68" s="39"/>
      <c r="G68" s="19"/>
      <c r="H68" s="19"/>
      <c r="I68" s="40"/>
      <c r="J68" s="40"/>
      <c r="K68" s="40"/>
      <c r="L68" s="40"/>
      <c r="M68" s="19"/>
      <c r="N68" s="147"/>
      <c r="O68" s="19" t="s">
        <v>105</v>
      </c>
    </row>
    <row r="69" spans="1:15" ht="21" x14ac:dyDescent="0.25">
      <c r="A69" s="18"/>
      <c r="B69" s="19"/>
      <c r="C69" s="38"/>
      <c r="D69" s="38"/>
      <c r="E69" s="38"/>
      <c r="F69" s="39"/>
      <c r="G69" s="19"/>
      <c r="H69" s="19"/>
      <c r="I69" s="40"/>
      <c r="J69" s="40"/>
      <c r="K69" s="40"/>
      <c r="L69" s="40"/>
      <c r="M69" s="19"/>
      <c r="N69" s="147"/>
      <c r="O69" s="19" t="s">
        <v>106</v>
      </c>
    </row>
    <row r="70" spans="1:15" ht="21" x14ac:dyDescent="0.25">
      <c r="A70" s="18"/>
      <c r="B70" s="19"/>
      <c r="C70" s="38"/>
      <c r="D70" s="38"/>
      <c r="E70" s="38"/>
      <c r="F70" s="39"/>
      <c r="G70" s="19"/>
      <c r="H70" s="19"/>
      <c r="I70" s="40"/>
      <c r="J70" s="40"/>
      <c r="K70" s="40"/>
      <c r="L70" s="40"/>
      <c r="M70" s="19"/>
      <c r="N70" s="147"/>
      <c r="O70" s="19" t="s">
        <v>107</v>
      </c>
    </row>
    <row r="71" spans="1:15" ht="21" x14ac:dyDescent="0.25">
      <c r="A71" s="18"/>
      <c r="B71" s="19"/>
      <c r="C71" s="38"/>
      <c r="D71" s="38"/>
      <c r="E71" s="38"/>
      <c r="F71" s="39"/>
      <c r="G71" s="19"/>
      <c r="H71" s="19"/>
      <c r="I71" s="40"/>
      <c r="J71" s="40"/>
      <c r="K71" s="40"/>
      <c r="L71" s="40"/>
      <c r="M71" s="19"/>
      <c r="N71" s="147"/>
      <c r="O71" s="19" t="s">
        <v>108</v>
      </c>
    </row>
    <row r="72" spans="1:15" ht="21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</row>
    <row r="73" spans="1:15" ht="21" x14ac:dyDescent="0.25">
      <c r="A73" s="18">
        <v>10</v>
      </c>
      <c r="B73" s="19" t="s">
        <v>98</v>
      </c>
      <c r="C73" s="38">
        <v>5000</v>
      </c>
      <c r="D73" s="38">
        <v>6</v>
      </c>
      <c r="E73" s="38">
        <v>30000</v>
      </c>
      <c r="F73" s="39">
        <v>40236.120000000003</v>
      </c>
      <c r="G73" s="19"/>
      <c r="H73" s="19"/>
      <c r="I73" s="40"/>
      <c r="J73" s="40"/>
      <c r="K73" s="40"/>
      <c r="L73" s="40"/>
      <c r="M73" s="19"/>
      <c r="N73" s="147" t="s">
        <v>97</v>
      </c>
      <c r="O73" s="19" t="s">
        <v>102</v>
      </c>
    </row>
    <row r="74" spans="1:15" ht="21" x14ac:dyDescent="0.25">
      <c r="A74" s="18"/>
      <c r="B74" s="19" t="s">
        <v>94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47"/>
      <c r="O74" s="19" t="s">
        <v>103</v>
      </c>
    </row>
    <row r="75" spans="1:15" ht="21" x14ac:dyDescent="0.25">
      <c r="A75" s="18"/>
      <c r="B75" s="19" t="s">
        <v>95</v>
      </c>
      <c r="C75" s="38"/>
      <c r="D75" s="38"/>
      <c r="E75" s="38"/>
      <c r="F75" s="39"/>
      <c r="G75" s="19"/>
      <c r="H75" s="19"/>
      <c r="I75" s="40"/>
      <c r="J75" s="40"/>
      <c r="K75" s="40"/>
      <c r="L75" s="40"/>
      <c r="M75" s="19"/>
      <c r="N75" s="147"/>
      <c r="O75" s="19" t="s">
        <v>104</v>
      </c>
    </row>
    <row r="76" spans="1:15" ht="21" x14ac:dyDescent="0.25">
      <c r="A76" s="18"/>
      <c r="B76" s="19" t="s">
        <v>96</v>
      </c>
      <c r="C76" s="38"/>
      <c r="D76" s="38"/>
      <c r="E76" s="38"/>
      <c r="F76" s="39"/>
      <c r="G76" s="19"/>
      <c r="H76" s="19"/>
      <c r="I76" s="40"/>
      <c r="J76" s="40"/>
      <c r="K76" s="40"/>
      <c r="L76" s="40"/>
      <c r="M76" s="19"/>
      <c r="N76" s="147"/>
      <c r="O76" s="19" t="s">
        <v>105</v>
      </c>
    </row>
    <row r="77" spans="1:15" ht="21" x14ac:dyDescent="0.25">
      <c r="A77" s="18"/>
      <c r="B77" s="19"/>
      <c r="C77" s="38"/>
      <c r="D77" s="38"/>
      <c r="E77" s="38"/>
      <c r="F77" s="39"/>
      <c r="G77" s="19"/>
      <c r="H77" s="19"/>
      <c r="I77" s="40"/>
      <c r="J77" s="40"/>
      <c r="K77" s="40"/>
      <c r="L77" s="40"/>
      <c r="M77" s="19"/>
      <c r="N77" s="147"/>
      <c r="O77" s="19" t="s">
        <v>106</v>
      </c>
    </row>
    <row r="78" spans="1:15" ht="21" x14ac:dyDescent="0.25">
      <c r="A78" s="18"/>
      <c r="B78" s="19"/>
      <c r="C78" s="38"/>
      <c r="D78" s="38"/>
      <c r="E78" s="38"/>
      <c r="F78" s="39"/>
      <c r="G78" s="19"/>
      <c r="H78" s="19"/>
      <c r="I78" s="40"/>
      <c r="J78" s="40"/>
      <c r="K78" s="40"/>
      <c r="L78" s="40"/>
      <c r="M78" s="19"/>
      <c r="N78" s="147"/>
      <c r="O78" s="19" t="s">
        <v>107</v>
      </c>
    </row>
    <row r="79" spans="1:15" ht="21" x14ac:dyDescent="0.25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 t="s">
        <v>108</v>
      </c>
    </row>
    <row r="80" spans="1:15" ht="21" x14ac:dyDescent="0.25">
      <c r="A80" s="18">
        <v>11</v>
      </c>
      <c r="B80" s="19" t="s">
        <v>99</v>
      </c>
      <c r="C80" s="38">
        <v>2500</v>
      </c>
      <c r="D80" s="38">
        <v>1</v>
      </c>
      <c r="E80" s="38">
        <v>2500</v>
      </c>
      <c r="F80" s="39">
        <v>1608.92</v>
      </c>
      <c r="G80" s="19"/>
      <c r="H80" s="19"/>
      <c r="I80" s="40"/>
      <c r="J80" s="40"/>
      <c r="K80" s="40"/>
      <c r="L80" s="40"/>
      <c r="M80" s="19"/>
      <c r="N80" s="147" t="s">
        <v>97</v>
      </c>
      <c r="O80" s="19" t="s">
        <v>102</v>
      </c>
    </row>
    <row r="81" spans="1:15" ht="21" x14ac:dyDescent="0.25">
      <c r="A81" s="18"/>
      <c r="B81" s="19" t="s">
        <v>100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47"/>
      <c r="O81" s="19" t="s">
        <v>103</v>
      </c>
    </row>
    <row r="82" spans="1:15" ht="21" x14ac:dyDescent="0.25">
      <c r="A82" s="18"/>
      <c r="B82" s="19" t="s">
        <v>101</v>
      </c>
      <c r="C82" s="38"/>
      <c r="D82" s="38"/>
      <c r="E82" s="38"/>
      <c r="F82" s="39"/>
      <c r="G82" s="19"/>
      <c r="H82" s="19"/>
      <c r="I82" s="40"/>
      <c r="J82" s="40"/>
      <c r="K82" s="40"/>
      <c r="L82" s="40"/>
      <c r="M82" s="19"/>
      <c r="N82" s="147"/>
      <c r="O82" s="19" t="s">
        <v>104</v>
      </c>
    </row>
    <row r="83" spans="1:15" ht="21" x14ac:dyDescent="0.25">
      <c r="A83" s="18"/>
      <c r="B83" s="19" t="s">
        <v>89</v>
      </c>
      <c r="C83" s="38"/>
      <c r="D83" s="38"/>
      <c r="E83" s="38"/>
      <c r="F83" s="39"/>
      <c r="G83" s="19"/>
      <c r="H83" s="19"/>
      <c r="I83" s="40"/>
      <c r="J83" s="40"/>
      <c r="K83" s="40"/>
      <c r="L83" s="40"/>
      <c r="M83" s="19"/>
      <c r="N83" s="147"/>
      <c r="O83" s="19" t="s">
        <v>105</v>
      </c>
    </row>
    <row r="84" spans="1:15" ht="21" x14ac:dyDescent="0.25">
      <c r="A84" s="18"/>
      <c r="B84" s="19"/>
      <c r="C84" s="38"/>
      <c r="D84" s="38"/>
      <c r="E84" s="38"/>
      <c r="F84" s="39"/>
      <c r="G84" s="19"/>
      <c r="H84" s="19"/>
      <c r="I84" s="40"/>
      <c r="J84" s="40"/>
      <c r="K84" s="40"/>
      <c r="L84" s="40"/>
      <c r="M84" s="19"/>
      <c r="N84" s="147"/>
      <c r="O84" s="19" t="s">
        <v>106</v>
      </c>
    </row>
    <row r="85" spans="1:15" ht="21" x14ac:dyDescent="0.25">
      <c r="A85" s="18"/>
      <c r="B85" s="19"/>
      <c r="C85" s="38"/>
      <c r="D85" s="38"/>
      <c r="E85" s="38"/>
      <c r="F85" s="39"/>
      <c r="G85" s="19"/>
      <c r="H85" s="19"/>
      <c r="I85" s="40"/>
      <c r="J85" s="40"/>
      <c r="K85" s="40"/>
      <c r="L85" s="40"/>
      <c r="M85" s="19"/>
      <c r="N85" s="147"/>
      <c r="O85" s="19" t="s">
        <v>107</v>
      </c>
    </row>
    <row r="86" spans="1:15" ht="21" x14ac:dyDescent="0.25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 t="s">
        <v>108</v>
      </c>
    </row>
    <row r="87" spans="1:15" ht="21" x14ac:dyDescent="0.25">
      <c r="A87" s="157"/>
      <c r="B87" s="157"/>
      <c r="C87" s="157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</row>
    <row r="88" spans="1:15" ht="21" x14ac:dyDescent="0.25">
      <c r="A88" s="157"/>
      <c r="B88" s="157"/>
      <c r="C88" s="157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</row>
    <row r="89" spans="1:15" ht="21" x14ac:dyDescent="0.25">
      <c r="A89" s="15"/>
      <c r="B89" s="15"/>
      <c r="C89" s="15"/>
      <c r="D89" s="15"/>
      <c r="E89" s="15"/>
      <c r="F89" s="15"/>
      <c r="G89" s="4" t="s">
        <v>61</v>
      </c>
      <c r="H89" s="15"/>
      <c r="I89" s="15"/>
      <c r="J89" s="15"/>
      <c r="K89" s="15"/>
      <c r="L89" s="15"/>
      <c r="M89" s="15"/>
      <c r="N89" s="15"/>
      <c r="O89" s="15"/>
    </row>
    <row r="90" spans="1:15" ht="21" x14ac:dyDescent="0.25">
      <c r="G90" s="4" t="s">
        <v>62</v>
      </c>
    </row>
    <row r="91" spans="1:15" ht="21" x14ac:dyDescent="0.25">
      <c r="G91" s="4" t="s">
        <v>63</v>
      </c>
    </row>
  </sheetData>
  <mergeCells count="13">
    <mergeCell ref="F7:F8"/>
    <mergeCell ref="N7:N8"/>
    <mergeCell ref="O7:O8"/>
    <mergeCell ref="A1:O1"/>
    <mergeCell ref="G5:J5"/>
    <mergeCell ref="K5:M5"/>
    <mergeCell ref="G6:J7"/>
    <mergeCell ref="K6:M7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opLeftCell="A4" workbookViewId="0">
      <selection activeCell="A4" sqref="A1:XFD1048576"/>
    </sheetView>
  </sheetViews>
  <sheetFormatPr defaultColWidth="8.8984375" defaultRowHeight="22.95" customHeight="1" x14ac:dyDescent="0.25"/>
  <cols>
    <col min="1" max="1" width="6.8984375" style="4" customWidth="1"/>
    <col min="2" max="2" width="23" style="4" customWidth="1"/>
    <col min="3" max="3" width="10.69921875" style="4" customWidth="1"/>
    <col min="4" max="4" width="11.5" style="4" customWidth="1"/>
    <col min="5" max="5" width="11.3984375" style="4" customWidth="1"/>
    <col min="6" max="6" width="13.09765625" style="4" customWidth="1"/>
    <col min="7" max="13" width="5.69921875" style="4" customWidth="1"/>
    <col min="14" max="14" width="8.8984375" style="4" customWidth="1"/>
    <col min="15" max="15" width="18.69921875" style="4" customWidth="1"/>
    <col min="16" max="16384" width="8.8984375" style="4"/>
  </cols>
  <sheetData>
    <row r="1" spans="1:15" ht="25.2" customHeight="1" x14ac:dyDescent="0.25">
      <c r="A1" s="169" t="s">
        <v>31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5" ht="25.2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126"/>
      <c r="K2" s="25"/>
      <c r="L2" s="25"/>
      <c r="M2" s="25"/>
      <c r="N2" s="25"/>
      <c r="O2" s="25"/>
    </row>
    <row r="3" spans="1:15" ht="25.2" customHeight="1" x14ac:dyDescent="0.25">
      <c r="A3" s="26" t="s">
        <v>112</v>
      </c>
    </row>
    <row r="4" spans="1:15" ht="25.2" customHeight="1" x14ac:dyDescent="0.25"/>
    <row r="5" spans="1:15" ht="22.95" customHeight="1" x14ac:dyDescent="0.25">
      <c r="A5" s="27" t="s">
        <v>38</v>
      </c>
      <c r="B5" s="28" t="s">
        <v>39</v>
      </c>
      <c r="C5" s="28" t="s">
        <v>40</v>
      </c>
      <c r="D5" s="28" t="s">
        <v>41</v>
      </c>
      <c r="E5" s="28" t="s">
        <v>42</v>
      </c>
      <c r="F5" s="28" t="s">
        <v>43</v>
      </c>
      <c r="G5" s="170" t="s">
        <v>44</v>
      </c>
      <c r="H5" s="171"/>
      <c r="I5" s="171"/>
      <c r="J5" s="172"/>
      <c r="K5" s="173" t="s">
        <v>45</v>
      </c>
      <c r="L5" s="173"/>
      <c r="M5" s="173"/>
      <c r="N5" s="28" t="s">
        <v>46</v>
      </c>
      <c r="O5" s="28" t="s">
        <v>47</v>
      </c>
    </row>
    <row r="6" spans="1:15" ht="22.95" customHeight="1" x14ac:dyDescent="0.25">
      <c r="A6" s="29"/>
      <c r="B6" s="30"/>
      <c r="C6" s="30"/>
      <c r="D6" s="30"/>
      <c r="E6" s="30"/>
      <c r="F6" s="22"/>
      <c r="G6" s="174" t="s">
        <v>54</v>
      </c>
      <c r="H6" s="175"/>
      <c r="I6" s="175"/>
      <c r="J6" s="176"/>
      <c r="K6" s="167" t="s">
        <v>55</v>
      </c>
      <c r="L6" s="167"/>
      <c r="M6" s="167"/>
      <c r="N6" s="22"/>
      <c r="O6" s="22"/>
    </row>
    <row r="7" spans="1:15" ht="22.95" customHeight="1" x14ac:dyDescent="0.25">
      <c r="A7" s="167" t="s">
        <v>48</v>
      </c>
      <c r="B7" s="167" t="s">
        <v>49</v>
      </c>
      <c r="C7" s="165" t="s">
        <v>50</v>
      </c>
      <c r="D7" s="165" t="s">
        <v>51</v>
      </c>
      <c r="E7" s="165" t="s">
        <v>52</v>
      </c>
      <c r="F7" s="165" t="s">
        <v>53</v>
      </c>
      <c r="G7" s="177"/>
      <c r="H7" s="178"/>
      <c r="I7" s="178"/>
      <c r="J7" s="179"/>
      <c r="K7" s="168"/>
      <c r="L7" s="168"/>
      <c r="M7" s="168"/>
      <c r="N7" s="165" t="s">
        <v>56</v>
      </c>
      <c r="O7" s="167" t="s">
        <v>57</v>
      </c>
    </row>
    <row r="8" spans="1:15" ht="90" customHeight="1" x14ac:dyDescent="0.25">
      <c r="A8" s="168"/>
      <c r="B8" s="168"/>
      <c r="C8" s="166"/>
      <c r="D8" s="166"/>
      <c r="E8" s="166"/>
      <c r="F8" s="166"/>
      <c r="G8" s="31" t="s">
        <v>32</v>
      </c>
      <c r="H8" s="31" t="s">
        <v>33</v>
      </c>
      <c r="I8" s="31" t="s">
        <v>34</v>
      </c>
      <c r="J8" s="31" t="s">
        <v>109</v>
      </c>
      <c r="K8" s="31" t="s">
        <v>35</v>
      </c>
      <c r="L8" s="31" t="s">
        <v>36</v>
      </c>
      <c r="M8" s="31" t="s">
        <v>37</v>
      </c>
      <c r="N8" s="166"/>
      <c r="O8" s="168"/>
    </row>
    <row r="9" spans="1:15" s="15" customFormat="1" ht="22.95" customHeight="1" x14ac:dyDescent="0.25">
      <c r="A9" s="16">
        <v>1</v>
      </c>
      <c r="B9" s="17" t="s">
        <v>28</v>
      </c>
      <c r="C9" s="132">
        <v>1000</v>
      </c>
      <c r="D9" s="132">
        <v>9402</v>
      </c>
      <c r="E9" s="132">
        <f>SUM(C9*D9)</f>
        <v>9402000</v>
      </c>
      <c r="F9" s="132">
        <v>3530901</v>
      </c>
      <c r="G9" s="50"/>
      <c r="H9" s="50"/>
      <c r="I9" s="50"/>
      <c r="J9" s="50"/>
      <c r="K9" s="133" t="s">
        <v>58</v>
      </c>
      <c r="L9" s="133" t="s">
        <v>58</v>
      </c>
      <c r="M9" s="133" t="s">
        <v>58</v>
      </c>
      <c r="N9" s="130" t="s">
        <v>114</v>
      </c>
      <c r="O9" s="150" t="s">
        <v>130</v>
      </c>
    </row>
    <row r="10" spans="1:15" s="15" customFormat="1" ht="22.95" customHeight="1" x14ac:dyDescent="0.25">
      <c r="A10" s="18"/>
      <c r="B10" s="19" t="s">
        <v>29</v>
      </c>
      <c r="C10" s="38"/>
      <c r="D10" s="38"/>
      <c r="E10" s="38"/>
      <c r="F10" s="39"/>
      <c r="G10" s="19"/>
      <c r="H10" s="19"/>
      <c r="I10" s="19"/>
      <c r="J10" s="19"/>
      <c r="K10" s="40"/>
      <c r="L10" s="40"/>
      <c r="M10" s="40"/>
      <c r="N10" s="23"/>
      <c r="O10" s="142" t="s">
        <v>128</v>
      </c>
    </row>
    <row r="11" spans="1:15" s="15" customFormat="1" ht="22.95" customHeight="1" x14ac:dyDescent="0.25">
      <c r="A11" s="18"/>
      <c r="B11" s="142" t="s">
        <v>119</v>
      </c>
      <c r="C11" s="38"/>
      <c r="D11" s="38"/>
      <c r="E11" s="38"/>
      <c r="F11" s="39"/>
      <c r="G11" s="19"/>
      <c r="H11" s="19"/>
      <c r="I11" s="19"/>
      <c r="J11" s="19"/>
      <c r="K11" s="40"/>
      <c r="L11" s="40"/>
      <c r="M11" s="40"/>
      <c r="N11" s="23"/>
      <c r="O11" s="142" t="s">
        <v>129</v>
      </c>
    </row>
    <row r="12" spans="1:15" s="15" customFormat="1" ht="22.95" customHeight="1" x14ac:dyDescent="0.25">
      <c r="A12" s="18"/>
      <c r="B12" s="19"/>
      <c r="C12" s="38"/>
      <c r="D12" s="38"/>
      <c r="E12" s="38"/>
      <c r="F12" s="39"/>
      <c r="G12" s="19"/>
      <c r="H12" s="19"/>
      <c r="I12" s="19"/>
      <c r="J12" s="19"/>
      <c r="K12" s="40"/>
      <c r="L12" s="40"/>
      <c r="M12" s="40"/>
      <c r="N12" s="23"/>
      <c r="O12" s="138"/>
    </row>
    <row r="13" spans="1:15" s="15" customFormat="1" ht="22.95" customHeight="1" x14ac:dyDescent="0.25">
      <c r="A13" s="18"/>
      <c r="B13" s="19"/>
      <c r="C13" s="38"/>
      <c r="D13" s="38"/>
      <c r="E13" s="38"/>
      <c r="F13" s="39"/>
      <c r="G13" s="19"/>
      <c r="H13" s="19"/>
      <c r="I13" s="19"/>
      <c r="J13" s="19"/>
      <c r="K13" s="40"/>
      <c r="L13" s="40"/>
      <c r="M13" s="40"/>
      <c r="N13" s="23"/>
      <c r="O13" s="138"/>
    </row>
    <row r="14" spans="1:15" s="15" customFormat="1" ht="22.95" customHeight="1" x14ac:dyDescent="0.25">
      <c r="A14" s="18"/>
      <c r="B14" s="19"/>
      <c r="C14" s="38"/>
      <c r="D14" s="38"/>
      <c r="E14" s="38"/>
      <c r="F14" s="39"/>
      <c r="G14" s="19"/>
      <c r="H14" s="19"/>
      <c r="I14" s="19"/>
      <c r="J14" s="19"/>
      <c r="K14" s="40"/>
      <c r="L14" s="40"/>
      <c r="M14" s="40"/>
      <c r="N14" s="23"/>
      <c r="O14" s="138"/>
    </row>
    <row r="15" spans="1:15" s="15" customFormat="1" ht="22.95" customHeight="1" x14ac:dyDescent="0.25">
      <c r="A15" s="20"/>
      <c r="B15" s="21"/>
      <c r="C15" s="41"/>
      <c r="D15" s="41"/>
      <c r="E15" s="41"/>
      <c r="F15" s="42"/>
      <c r="G15" s="21"/>
      <c r="H15" s="21"/>
      <c r="I15" s="21"/>
      <c r="J15" s="21"/>
      <c r="K15" s="43"/>
      <c r="L15" s="43"/>
      <c r="M15" s="43"/>
      <c r="N15" s="24"/>
      <c r="O15" s="141"/>
    </row>
    <row r="16" spans="1:15" s="15" customFormat="1" ht="22.95" customHeight="1" x14ac:dyDescent="0.25">
      <c r="A16" s="16">
        <v>2</v>
      </c>
      <c r="B16" s="17" t="s">
        <v>59</v>
      </c>
      <c r="C16" s="134">
        <v>100</v>
      </c>
      <c r="D16" s="135">
        <v>520</v>
      </c>
      <c r="E16" s="134">
        <f>SUM(C16*D16)</f>
        <v>52000</v>
      </c>
      <c r="F16" s="136">
        <v>426920</v>
      </c>
      <c r="G16" s="63"/>
      <c r="H16" s="137"/>
      <c r="I16" s="63"/>
      <c r="J16" s="63"/>
      <c r="K16" s="137" t="s">
        <v>58</v>
      </c>
      <c r="L16" s="137" t="s">
        <v>58</v>
      </c>
      <c r="M16" s="63"/>
      <c r="N16" s="131" t="s">
        <v>115</v>
      </c>
      <c r="O16" s="150" t="s">
        <v>127</v>
      </c>
    </row>
    <row r="17" spans="1:15" s="15" customFormat="1" ht="22.95" customHeight="1" x14ac:dyDescent="0.25">
      <c r="A17" s="18"/>
      <c r="B17" s="19" t="s">
        <v>75</v>
      </c>
      <c r="C17" s="38"/>
      <c r="D17" s="46"/>
      <c r="E17" s="38"/>
      <c r="F17" s="47"/>
      <c r="G17" s="19"/>
      <c r="H17" s="40"/>
      <c r="I17" s="19"/>
      <c r="J17" s="19"/>
      <c r="K17" s="40"/>
      <c r="L17" s="40"/>
      <c r="M17" s="19"/>
      <c r="N17" s="32"/>
      <c r="O17" s="142" t="s">
        <v>128</v>
      </c>
    </row>
    <row r="18" spans="1:15" s="15" customFormat="1" ht="22.95" customHeight="1" x14ac:dyDescent="0.25">
      <c r="A18" s="18"/>
      <c r="B18" s="19" t="s">
        <v>74</v>
      </c>
      <c r="C18" s="38"/>
      <c r="D18" s="46"/>
      <c r="E18" s="38"/>
      <c r="F18" s="47"/>
      <c r="G18" s="19"/>
      <c r="H18" s="40"/>
      <c r="I18" s="19"/>
      <c r="J18" s="19"/>
      <c r="K18" s="40"/>
      <c r="L18" s="40"/>
      <c r="M18" s="19"/>
      <c r="N18" s="32"/>
      <c r="O18" s="142" t="s">
        <v>129</v>
      </c>
    </row>
    <row r="19" spans="1:15" s="15" customFormat="1" ht="22.95" customHeight="1" x14ac:dyDescent="0.25">
      <c r="A19" s="18"/>
      <c r="B19" s="142" t="s">
        <v>120</v>
      </c>
      <c r="C19" s="38"/>
      <c r="D19" s="46"/>
      <c r="E19" s="38"/>
      <c r="F19" s="47"/>
      <c r="G19" s="19"/>
      <c r="H19" s="40"/>
      <c r="I19" s="19"/>
      <c r="J19" s="19"/>
      <c r="K19" s="40"/>
      <c r="L19" s="40"/>
      <c r="M19" s="19"/>
      <c r="N19" s="128"/>
      <c r="O19" s="138"/>
    </row>
    <row r="20" spans="1:15" s="15" customFormat="1" ht="22.95" customHeight="1" x14ac:dyDescent="0.25">
      <c r="A20" s="20"/>
      <c r="B20" s="21"/>
      <c r="C20" s="41"/>
      <c r="D20" s="44"/>
      <c r="E20" s="41"/>
      <c r="F20" s="45"/>
      <c r="G20" s="21"/>
      <c r="H20" s="43"/>
      <c r="I20" s="21"/>
      <c r="J20" s="21"/>
      <c r="K20" s="43"/>
      <c r="L20" s="43"/>
      <c r="M20" s="21"/>
      <c r="N20" s="129"/>
      <c r="O20" s="21"/>
    </row>
    <row r="21" spans="1:15" s="15" customFormat="1" ht="22.95" customHeight="1" x14ac:dyDescent="0.25">
      <c r="A21" s="16">
        <v>3</v>
      </c>
      <c r="B21" s="17" t="s">
        <v>26</v>
      </c>
      <c r="C21" s="132">
        <v>1100</v>
      </c>
      <c r="D21" s="139">
        <v>75</v>
      </c>
      <c r="E21" s="132">
        <f>SUM(C21*D21)</f>
        <v>82500</v>
      </c>
      <c r="F21" s="132">
        <v>61725</v>
      </c>
      <c r="G21" s="50"/>
      <c r="H21" s="50"/>
      <c r="I21" s="50"/>
      <c r="J21" s="50"/>
      <c r="K21" s="133" t="s">
        <v>58</v>
      </c>
      <c r="L21" s="133" t="s">
        <v>58</v>
      </c>
      <c r="M21" s="50"/>
      <c r="N21" s="130" t="s">
        <v>115</v>
      </c>
      <c r="O21" s="150" t="s">
        <v>127</v>
      </c>
    </row>
    <row r="22" spans="1:15" s="15" customFormat="1" ht="22.95" customHeight="1" x14ac:dyDescent="0.25">
      <c r="A22" s="18"/>
      <c r="B22" s="142" t="s">
        <v>121</v>
      </c>
      <c r="C22" s="38"/>
      <c r="D22" s="46"/>
      <c r="E22" s="38"/>
      <c r="F22" s="39"/>
      <c r="G22" s="19"/>
      <c r="H22" s="19"/>
      <c r="I22" s="19"/>
      <c r="J22" s="19"/>
      <c r="K22" s="40"/>
      <c r="L22" s="40"/>
      <c r="M22" s="19"/>
      <c r="N22" s="73"/>
      <c r="O22" s="142" t="s">
        <v>128</v>
      </c>
    </row>
    <row r="23" spans="1:15" s="15" customFormat="1" ht="22.95" customHeight="1" x14ac:dyDescent="0.25">
      <c r="A23" s="20"/>
      <c r="B23" s="21"/>
      <c r="C23" s="41"/>
      <c r="D23" s="44"/>
      <c r="E23" s="41"/>
      <c r="F23" s="42"/>
      <c r="G23" s="21"/>
      <c r="H23" s="21"/>
      <c r="I23" s="21"/>
      <c r="J23" s="21"/>
      <c r="K23" s="43"/>
      <c r="L23" s="43"/>
      <c r="M23" s="21"/>
      <c r="N23" s="33"/>
      <c r="O23" s="142" t="s">
        <v>129</v>
      </c>
    </row>
    <row r="24" spans="1:15" s="15" customFormat="1" ht="22.95" customHeight="1" x14ac:dyDescent="0.25">
      <c r="A24" s="16">
        <v>4</v>
      </c>
      <c r="B24" s="17" t="s">
        <v>60</v>
      </c>
      <c r="C24" s="132">
        <v>100</v>
      </c>
      <c r="D24" s="139">
        <v>13</v>
      </c>
      <c r="E24" s="132">
        <f>SUM(C24*D24)</f>
        <v>1300</v>
      </c>
      <c r="F24" s="140">
        <v>10686</v>
      </c>
      <c r="G24" s="50"/>
      <c r="H24" s="133"/>
      <c r="I24" s="50"/>
      <c r="J24" s="50"/>
      <c r="K24" s="133" t="s">
        <v>58</v>
      </c>
      <c r="L24" s="133" t="s">
        <v>58</v>
      </c>
      <c r="M24" s="50"/>
      <c r="N24" s="130" t="s">
        <v>115</v>
      </c>
      <c r="O24" s="150" t="s">
        <v>127</v>
      </c>
    </row>
    <row r="25" spans="1:15" s="15" customFormat="1" ht="22.95" customHeight="1" x14ac:dyDescent="0.25">
      <c r="A25" s="18"/>
      <c r="B25" s="19" t="s">
        <v>76</v>
      </c>
      <c r="C25" s="4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73"/>
      <c r="O25" s="142" t="s">
        <v>128</v>
      </c>
    </row>
    <row r="26" spans="1:15" s="15" customFormat="1" ht="22.95" customHeight="1" x14ac:dyDescent="0.25">
      <c r="A26" s="18"/>
      <c r="B26" s="19" t="s">
        <v>77</v>
      </c>
      <c r="C26" s="38"/>
      <c r="D26" s="46"/>
      <c r="E26" s="38"/>
      <c r="F26" s="47"/>
      <c r="G26" s="19"/>
      <c r="H26" s="40"/>
      <c r="I26" s="19"/>
      <c r="J26" s="19"/>
      <c r="K26" s="40"/>
      <c r="L26" s="40"/>
      <c r="M26" s="19"/>
      <c r="N26" s="32"/>
      <c r="O26" s="142" t="s">
        <v>129</v>
      </c>
    </row>
    <row r="27" spans="1:15" s="15" customFormat="1" ht="22.95" customHeight="1" x14ac:dyDescent="0.25">
      <c r="A27" s="18"/>
      <c r="B27" s="19" t="s">
        <v>66</v>
      </c>
      <c r="C27" s="38"/>
      <c r="D27" s="46"/>
      <c r="E27" s="38"/>
      <c r="F27" s="47"/>
      <c r="G27" s="19"/>
      <c r="H27" s="40"/>
      <c r="I27" s="19"/>
      <c r="J27" s="19"/>
      <c r="K27" s="40"/>
      <c r="L27" s="40"/>
      <c r="M27" s="19"/>
      <c r="N27" s="127"/>
      <c r="O27" s="138"/>
    </row>
    <row r="28" spans="1:15" s="15" customFormat="1" ht="22.95" customHeight="1" x14ac:dyDescent="0.25">
      <c r="A28" s="20"/>
      <c r="B28" s="142" t="s">
        <v>122</v>
      </c>
      <c r="C28" s="41"/>
      <c r="D28" s="44"/>
      <c r="E28" s="41"/>
      <c r="F28" s="47"/>
      <c r="G28" s="21"/>
      <c r="H28" s="43"/>
      <c r="I28" s="21"/>
      <c r="J28" s="21"/>
      <c r="K28" s="43"/>
      <c r="L28" s="43"/>
      <c r="M28" s="21"/>
      <c r="N28" s="33"/>
      <c r="O28" s="21"/>
    </row>
    <row r="29" spans="1:15" s="15" customFormat="1" ht="22.95" customHeight="1" x14ac:dyDescent="0.25">
      <c r="A29" s="16">
        <v>5</v>
      </c>
      <c r="B29" s="17" t="s">
        <v>78</v>
      </c>
      <c r="C29" s="132">
        <v>12000</v>
      </c>
      <c r="D29" s="139">
        <v>17</v>
      </c>
      <c r="E29" s="132">
        <f>SUM(C29*D29)</f>
        <v>204000</v>
      </c>
      <c r="F29" s="140">
        <v>95676</v>
      </c>
      <c r="G29" s="50"/>
      <c r="H29" s="50"/>
      <c r="I29" s="50"/>
      <c r="J29" s="50"/>
      <c r="K29" s="133" t="s">
        <v>58</v>
      </c>
      <c r="L29" s="133" t="s">
        <v>58</v>
      </c>
      <c r="M29" s="133"/>
      <c r="N29" s="130" t="s">
        <v>116</v>
      </c>
      <c r="O29" s="150" t="s">
        <v>127</v>
      </c>
    </row>
    <row r="30" spans="1:15" s="15" customFormat="1" ht="22.95" customHeight="1" x14ac:dyDescent="0.25">
      <c r="A30" s="18"/>
      <c r="B30" s="19" t="s">
        <v>79</v>
      </c>
      <c r="C30" s="38"/>
      <c r="D30" s="46"/>
      <c r="E30" s="38"/>
      <c r="F30" s="47"/>
      <c r="G30" s="19"/>
      <c r="H30" s="19"/>
      <c r="I30" s="19"/>
      <c r="J30" s="19"/>
      <c r="K30" s="40"/>
      <c r="L30" s="40"/>
      <c r="M30" s="40"/>
      <c r="N30" s="32"/>
      <c r="O30" s="142" t="s">
        <v>128</v>
      </c>
    </row>
    <row r="31" spans="1:15" s="15" customFormat="1" ht="22.95" customHeight="1" x14ac:dyDescent="0.25">
      <c r="A31" s="18"/>
      <c r="B31" s="19" t="s">
        <v>80</v>
      </c>
      <c r="C31" s="38"/>
      <c r="D31" s="46"/>
      <c r="E31" s="38"/>
      <c r="F31" s="47"/>
      <c r="G31" s="19"/>
      <c r="H31" s="19"/>
      <c r="I31" s="19"/>
      <c r="J31" s="19"/>
      <c r="K31" s="40"/>
      <c r="L31" s="40"/>
      <c r="M31" s="40"/>
      <c r="N31" s="127"/>
      <c r="O31" s="142" t="s">
        <v>129</v>
      </c>
    </row>
    <row r="32" spans="1:15" s="15" customFormat="1" ht="22.95" customHeight="1" x14ac:dyDescent="0.25">
      <c r="A32" s="20"/>
      <c r="B32" s="142" t="s">
        <v>123</v>
      </c>
      <c r="C32" s="41"/>
      <c r="D32" s="44"/>
      <c r="E32" s="41"/>
      <c r="F32" s="47"/>
      <c r="G32" s="21"/>
      <c r="H32" s="21"/>
      <c r="I32" s="21"/>
      <c r="J32" s="21"/>
      <c r="K32" s="43"/>
      <c r="L32" s="43"/>
      <c r="M32" s="43"/>
      <c r="N32" s="33"/>
      <c r="O32" s="21"/>
    </row>
    <row r="33" spans="1:15" s="15" customFormat="1" ht="22.95" customHeight="1" x14ac:dyDescent="0.25">
      <c r="A33" s="16">
        <v>6</v>
      </c>
      <c r="B33" s="17" t="s">
        <v>81</v>
      </c>
      <c r="C33" s="132">
        <v>5000</v>
      </c>
      <c r="D33" s="139">
        <v>17</v>
      </c>
      <c r="E33" s="132">
        <f>SUM(C33*D33)</f>
        <v>85000</v>
      </c>
      <c r="F33" s="132">
        <v>27251.68</v>
      </c>
      <c r="G33" s="50"/>
      <c r="H33" s="50"/>
      <c r="I33" s="50"/>
      <c r="J33" s="50"/>
      <c r="K33" s="133" t="s">
        <v>58</v>
      </c>
      <c r="L33" s="133" t="s">
        <v>58</v>
      </c>
      <c r="M33" s="50"/>
      <c r="N33" s="130" t="s">
        <v>117</v>
      </c>
      <c r="O33" s="150" t="s">
        <v>127</v>
      </c>
    </row>
    <row r="34" spans="1:15" s="15" customFormat="1" ht="22.95" customHeight="1" x14ac:dyDescent="0.25">
      <c r="A34" s="18"/>
      <c r="B34" s="19" t="s">
        <v>30</v>
      </c>
      <c r="C34" s="38"/>
      <c r="D34" s="46"/>
      <c r="E34" s="38"/>
      <c r="F34" s="39"/>
      <c r="G34" s="19"/>
      <c r="H34" s="19"/>
      <c r="I34" s="19"/>
      <c r="J34" s="19"/>
      <c r="K34" s="40"/>
      <c r="L34" s="40"/>
      <c r="M34" s="19"/>
      <c r="N34" s="32"/>
      <c r="O34" s="142" t="s">
        <v>128</v>
      </c>
    </row>
    <row r="35" spans="1:15" s="15" customFormat="1" ht="22.95" customHeight="1" x14ac:dyDescent="0.25">
      <c r="A35" s="18"/>
      <c r="B35" s="142" t="s">
        <v>124</v>
      </c>
      <c r="C35" s="38"/>
      <c r="D35" s="46"/>
      <c r="E35" s="38"/>
      <c r="F35" s="39"/>
      <c r="G35" s="19"/>
      <c r="H35" s="19"/>
      <c r="I35" s="19"/>
      <c r="J35" s="19"/>
      <c r="K35" s="40"/>
      <c r="L35" s="40"/>
      <c r="M35" s="19"/>
      <c r="N35" s="128"/>
      <c r="O35" s="142" t="s">
        <v>129</v>
      </c>
    </row>
    <row r="36" spans="1:15" s="15" customFormat="1" ht="22.95" customHeight="1" x14ac:dyDescent="0.25">
      <c r="A36" s="18"/>
      <c r="B36" s="19"/>
      <c r="C36" s="38"/>
      <c r="D36" s="46"/>
      <c r="E36" s="38"/>
      <c r="F36" s="39"/>
      <c r="G36" s="19"/>
      <c r="H36" s="19"/>
      <c r="I36" s="19"/>
      <c r="J36" s="19"/>
      <c r="K36" s="40"/>
      <c r="L36" s="40"/>
      <c r="M36" s="19"/>
      <c r="N36" s="128"/>
      <c r="O36" s="19"/>
    </row>
    <row r="37" spans="1:15" s="15" customFormat="1" ht="22.95" customHeight="1" x14ac:dyDescent="0.25">
      <c r="A37" s="20"/>
      <c r="B37" s="21"/>
      <c r="C37" s="41"/>
      <c r="D37" s="44"/>
      <c r="E37" s="41"/>
      <c r="F37" s="42"/>
      <c r="G37" s="21"/>
      <c r="H37" s="21"/>
      <c r="I37" s="21"/>
      <c r="J37" s="21"/>
      <c r="K37" s="43"/>
      <c r="L37" s="43"/>
      <c r="M37" s="21"/>
      <c r="N37" s="129"/>
      <c r="O37" s="21"/>
    </row>
    <row r="38" spans="1:15" ht="22.95" customHeight="1" x14ac:dyDescent="0.25">
      <c r="A38" s="16">
        <v>7</v>
      </c>
      <c r="B38" s="17" t="s">
        <v>60</v>
      </c>
      <c r="C38" s="132">
        <v>500</v>
      </c>
      <c r="D38" s="132">
        <v>0</v>
      </c>
      <c r="E38" s="132">
        <v>0</v>
      </c>
      <c r="F38" s="132">
        <v>1636</v>
      </c>
      <c r="G38" s="50"/>
      <c r="H38" s="133"/>
      <c r="I38" s="50"/>
      <c r="J38" s="50"/>
      <c r="K38" s="133" t="s">
        <v>58</v>
      </c>
      <c r="L38" s="133" t="s">
        <v>58</v>
      </c>
      <c r="M38" s="50"/>
      <c r="N38" s="130" t="s">
        <v>115</v>
      </c>
      <c r="O38" s="150" t="s">
        <v>127</v>
      </c>
    </row>
    <row r="39" spans="1:15" ht="22.95" customHeight="1" x14ac:dyDescent="0.25">
      <c r="A39" s="18"/>
      <c r="B39" s="19" t="s">
        <v>82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73"/>
      <c r="O39" s="142" t="s">
        <v>128</v>
      </c>
    </row>
    <row r="40" spans="1:15" ht="22.95" customHeight="1" x14ac:dyDescent="0.25">
      <c r="A40" s="18"/>
      <c r="B40" s="19" t="s">
        <v>111</v>
      </c>
      <c r="C40" s="38"/>
      <c r="D40" s="38"/>
      <c r="E40" s="38"/>
      <c r="F40" s="39"/>
      <c r="G40" s="19"/>
      <c r="H40" s="19"/>
      <c r="I40" s="19"/>
      <c r="J40" s="19"/>
      <c r="K40" s="40"/>
      <c r="L40" s="40"/>
      <c r="M40" s="19"/>
      <c r="N40" s="73"/>
      <c r="O40" s="142" t="s">
        <v>129</v>
      </c>
    </row>
    <row r="41" spans="1:15" ht="22.95" customHeight="1" x14ac:dyDescent="0.25">
      <c r="A41" s="18"/>
      <c r="B41" s="142" t="s">
        <v>125</v>
      </c>
      <c r="C41" s="38"/>
      <c r="D41" s="38"/>
      <c r="E41" s="38"/>
      <c r="F41" s="39"/>
      <c r="G41" s="19"/>
      <c r="H41" s="19"/>
      <c r="I41" s="19"/>
      <c r="J41" s="19"/>
      <c r="K41" s="40"/>
      <c r="L41" s="40"/>
      <c r="M41" s="19"/>
      <c r="N41" s="127"/>
      <c r="O41" s="19"/>
    </row>
    <row r="42" spans="1:15" ht="22.95" customHeight="1" x14ac:dyDescent="0.25">
      <c r="A42" s="16">
        <v>8</v>
      </c>
      <c r="B42" s="17" t="s">
        <v>83</v>
      </c>
      <c r="C42" s="132">
        <v>5000</v>
      </c>
      <c r="D42" s="132">
        <v>0</v>
      </c>
      <c r="E42" s="132">
        <v>0</v>
      </c>
      <c r="F42" s="132">
        <v>11791</v>
      </c>
      <c r="G42" s="50"/>
      <c r="H42" s="50"/>
      <c r="I42" s="133" t="s">
        <v>58</v>
      </c>
      <c r="J42" s="133"/>
      <c r="K42" s="133" t="s">
        <v>58</v>
      </c>
      <c r="L42" s="133" t="s">
        <v>58</v>
      </c>
      <c r="M42" s="50"/>
      <c r="N42" s="130" t="s">
        <v>118</v>
      </c>
      <c r="O42" s="150" t="s">
        <v>127</v>
      </c>
    </row>
    <row r="43" spans="1:15" ht="22.95" customHeight="1" x14ac:dyDescent="0.25">
      <c r="A43" s="18"/>
      <c r="B43" s="19" t="s">
        <v>84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73"/>
      <c r="O43" s="142" t="s">
        <v>128</v>
      </c>
    </row>
    <row r="44" spans="1:15" ht="22.95" customHeight="1" x14ac:dyDescent="0.25">
      <c r="A44" s="18"/>
      <c r="B44" s="19" t="s">
        <v>111</v>
      </c>
      <c r="C44" s="38"/>
      <c r="D44" s="38"/>
      <c r="E44" s="38"/>
      <c r="F44" s="39"/>
      <c r="G44" s="19"/>
      <c r="H44" s="19"/>
      <c r="I44" s="40"/>
      <c r="J44" s="40"/>
      <c r="K44" s="40"/>
      <c r="L44" s="40"/>
      <c r="M44" s="19"/>
      <c r="N44" s="32"/>
      <c r="O44" s="142" t="s">
        <v>129</v>
      </c>
    </row>
    <row r="45" spans="1:15" ht="22.95" customHeight="1" x14ac:dyDescent="0.25">
      <c r="A45" s="18"/>
      <c r="B45" s="142" t="s">
        <v>126</v>
      </c>
      <c r="C45" s="38"/>
      <c r="D45" s="38"/>
      <c r="E45" s="38"/>
      <c r="F45" s="39"/>
      <c r="G45" s="19"/>
      <c r="H45" s="19"/>
      <c r="I45" s="40"/>
      <c r="J45" s="40"/>
      <c r="K45" s="40"/>
      <c r="L45" s="40"/>
      <c r="M45" s="19"/>
      <c r="N45" s="127"/>
      <c r="O45" s="138"/>
    </row>
    <row r="46" spans="1:15" ht="22.95" customHeight="1" x14ac:dyDescent="0.25">
      <c r="A46" s="16">
        <v>9</v>
      </c>
      <c r="B46" s="17" t="s">
        <v>93</v>
      </c>
      <c r="C46" s="35">
        <v>5000</v>
      </c>
      <c r="D46" s="35">
        <v>3</v>
      </c>
      <c r="E46" s="35">
        <v>15000</v>
      </c>
      <c r="F46" s="36">
        <v>20118.060000000001</v>
      </c>
      <c r="G46" s="17"/>
      <c r="H46" s="17"/>
      <c r="I46" s="37"/>
      <c r="J46" s="37"/>
      <c r="K46" s="37"/>
      <c r="L46" s="37"/>
      <c r="M46" s="17"/>
      <c r="N46" s="34" t="s">
        <v>97</v>
      </c>
      <c r="O46" s="17" t="s">
        <v>102</v>
      </c>
    </row>
    <row r="47" spans="1:15" ht="22.95" customHeight="1" x14ac:dyDescent="0.25">
      <c r="A47" s="18"/>
      <c r="B47" s="19" t="s">
        <v>94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74"/>
      <c r="O47" s="19" t="s">
        <v>103</v>
      </c>
    </row>
    <row r="48" spans="1:15" ht="22.95" customHeight="1" x14ac:dyDescent="0.25">
      <c r="A48" s="18"/>
      <c r="B48" s="19" t="s">
        <v>95</v>
      </c>
      <c r="C48" s="38"/>
      <c r="D48" s="38"/>
      <c r="E48" s="38"/>
      <c r="F48" s="39"/>
      <c r="G48" s="19"/>
      <c r="H48" s="19"/>
      <c r="I48" s="40"/>
      <c r="J48" s="40"/>
      <c r="K48" s="40"/>
      <c r="L48" s="40"/>
      <c r="M48" s="19"/>
      <c r="N48" s="74"/>
      <c r="O48" s="19" t="s">
        <v>104</v>
      </c>
    </row>
    <row r="49" spans="1:15" ht="22.95" customHeight="1" x14ac:dyDescent="0.25">
      <c r="A49" s="18"/>
      <c r="B49" s="19" t="s">
        <v>96</v>
      </c>
      <c r="C49" s="38"/>
      <c r="D49" s="38"/>
      <c r="E49" s="38"/>
      <c r="F49" s="39"/>
      <c r="G49" s="19"/>
      <c r="H49" s="19"/>
      <c r="I49" s="40"/>
      <c r="J49" s="40"/>
      <c r="K49" s="40"/>
      <c r="L49" s="40"/>
      <c r="M49" s="19"/>
      <c r="N49" s="125"/>
      <c r="O49" s="19" t="s">
        <v>105</v>
      </c>
    </row>
    <row r="50" spans="1:15" ht="22.95" customHeight="1" x14ac:dyDescent="0.25">
      <c r="A50" s="18"/>
      <c r="B50" s="19" t="s">
        <v>110</v>
      </c>
      <c r="C50" s="38"/>
      <c r="D50" s="38"/>
      <c r="E50" s="38"/>
      <c r="F50" s="39"/>
      <c r="G50" s="19"/>
      <c r="H50" s="19"/>
      <c r="I50" s="40"/>
      <c r="J50" s="40"/>
      <c r="K50" s="40"/>
      <c r="L50" s="40"/>
      <c r="M50" s="19"/>
      <c r="N50" s="125"/>
      <c r="O50" s="19" t="s">
        <v>106</v>
      </c>
    </row>
    <row r="51" spans="1:15" ht="22.95" customHeight="1" x14ac:dyDescent="0.25">
      <c r="A51" s="18"/>
      <c r="B51" s="19"/>
      <c r="C51" s="38"/>
      <c r="D51" s="38"/>
      <c r="E51" s="38"/>
      <c r="F51" s="39"/>
      <c r="G51" s="19"/>
      <c r="H51" s="19"/>
      <c r="I51" s="40"/>
      <c r="J51" s="40"/>
      <c r="K51" s="40"/>
      <c r="L51" s="40"/>
      <c r="M51" s="19"/>
      <c r="N51" s="125"/>
      <c r="O51" s="19" t="s">
        <v>107</v>
      </c>
    </row>
    <row r="52" spans="1:15" ht="22.95" customHeight="1" x14ac:dyDescent="0.25">
      <c r="A52" s="18"/>
      <c r="B52" s="19"/>
      <c r="C52" s="38"/>
      <c r="D52" s="38"/>
      <c r="E52" s="38"/>
      <c r="F52" s="39"/>
      <c r="G52" s="19"/>
      <c r="H52" s="19"/>
      <c r="I52" s="40"/>
      <c r="J52" s="40"/>
      <c r="K52" s="40"/>
      <c r="L52" s="40"/>
      <c r="M52" s="19"/>
      <c r="N52" s="128"/>
      <c r="O52" s="19" t="s">
        <v>108</v>
      </c>
    </row>
    <row r="53" spans="1:15" ht="22.95" customHeight="1" x14ac:dyDescent="0.25">
      <c r="A53" s="18"/>
      <c r="B53" s="19"/>
      <c r="C53" s="38"/>
      <c r="D53" s="38"/>
      <c r="E53" s="38"/>
      <c r="F53" s="39"/>
      <c r="G53" s="19"/>
      <c r="H53" s="19"/>
      <c r="I53" s="40"/>
      <c r="J53" s="40"/>
      <c r="K53" s="40"/>
      <c r="L53" s="40"/>
      <c r="M53" s="19"/>
      <c r="N53" s="128"/>
      <c r="O53" s="19"/>
    </row>
    <row r="54" spans="1:15" ht="22.95" customHeight="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1:15" ht="22.95" customHeight="1" x14ac:dyDescent="0.25">
      <c r="A55" s="18">
        <v>10</v>
      </c>
      <c r="B55" s="19" t="s">
        <v>98</v>
      </c>
      <c r="C55" s="38">
        <v>5000</v>
      </c>
      <c r="D55" s="38">
        <v>6</v>
      </c>
      <c r="E55" s="38">
        <v>30000</v>
      </c>
      <c r="F55" s="39">
        <v>40236.120000000003</v>
      </c>
      <c r="G55" s="19"/>
      <c r="H55" s="19"/>
      <c r="I55" s="40"/>
      <c r="J55" s="40"/>
      <c r="K55" s="40"/>
      <c r="L55" s="40"/>
      <c r="M55" s="19"/>
      <c r="N55" s="96" t="s">
        <v>97</v>
      </c>
      <c r="O55" s="19" t="s">
        <v>102</v>
      </c>
    </row>
    <row r="56" spans="1:15" ht="22.95" customHeight="1" x14ac:dyDescent="0.25">
      <c r="A56" s="18"/>
      <c r="B56" s="19" t="s">
        <v>94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96"/>
      <c r="O56" s="19" t="s">
        <v>103</v>
      </c>
    </row>
    <row r="57" spans="1:15" ht="22.95" customHeight="1" x14ac:dyDescent="0.25">
      <c r="A57" s="18"/>
      <c r="B57" s="19" t="s">
        <v>95</v>
      </c>
      <c r="C57" s="38"/>
      <c r="D57" s="38"/>
      <c r="E57" s="38"/>
      <c r="F57" s="39"/>
      <c r="G57" s="19"/>
      <c r="H57" s="19"/>
      <c r="I57" s="40"/>
      <c r="J57" s="40"/>
      <c r="K57" s="40"/>
      <c r="L57" s="40"/>
      <c r="M57" s="19"/>
      <c r="N57" s="96"/>
      <c r="O57" s="19" t="s">
        <v>104</v>
      </c>
    </row>
    <row r="58" spans="1:15" ht="22.95" customHeight="1" x14ac:dyDescent="0.25">
      <c r="A58" s="18"/>
      <c r="B58" s="19" t="s">
        <v>96</v>
      </c>
      <c r="C58" s="38"/>
      <c r="D58" s="38"/>
      <c r="E58" s="38"/>
      <c r="F58" s="39"/>
      <c r="G58" s="19"/>
      <c r="H58" s="19"/>
      <c r="I58" s="40"/>
      <c r="J58" s="40"/>
      <c r="K58" s="40"/>
      <c r="L58" s="40"/>
      <c r="M58" s="19"/>
      <c r="N58" s="125"/>
      <c r="O58" s="19" t="s">
        <v>105</v>
      </c>
    </row>
    <row r="59" spans="1:15" ht="22.95" customHeight="1" x14ac:dyDescent="0.25">
      <c r="A59" s="18"/>
      <c r="B59" s="19" t="s">
        <v>110</v>
      </c>
      <c r="C59" s="38"/>
      <c r="D59" s="38"/>
      <c r="E59" s="38"/>
      <c r="F59" s="39"/>
      <c r="G59" s="19"/>
      <c r="H59" s="19"/>
      <c r="I59" s="40"/>
      <c r="J59" s="40"/>
      <c r="K59" s="40"/>
      <c r="L59" s="40"/>
      <c r="M59" s="19"/>
      <c r="N59" s="125"/>
      <c r="O59" s="19" t="s">
        <v>106</v>
      </c>
    </row>
    <row r="60" spans="1:15" ht="22.95" customHeight="1" x14ac:dyDescent="0.25">
      <c r="A60" s="18"/>
      <c r="B60" s="19"/>
      <c r="C60" s="38"/>
      <c r="D60" s="38"/>
      <c r="E60" s="38"/>
      <c r="F60" s="39"/>
      <c r="G60" s="19"/>
      <c r="H60" s="19"/>
      <c r="I60" s="40"/>
      <c r="J60" s="40"/>
      <c r="K60" s="40"/>
      <c r="L60" s="40"/>
      <c r="M60" s="19"/>
      <c r="N60" s="125"/>
      <c r="O60" s="19" t="s">
        <v>107</v>
      </c>
    </row>
    <row r="61" spans="1:15" ht="22.95" customHeight="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 t="s">
        <v>108</v>
      </c>
    </row>
    <row r="62" spans="1:15" ht="22.95" customHeight="1" x14ac:dyDescent="0.25">
      <c r="A62" s="18">
        <v>11</v>
      </c>
      <c r="B62" s="19" t="s">
        <v>99</v>
      </c>
      <c r="C62" s="38">
        <v>2500</v>
      </c>
      <c r="D62" s="38">
        <v>1</v>
      </c>
      <c r="E62" s="38">
        <v>2500</v>
      </c>
      <c r="F62" s="39">
        <v>1608.92</v>
      </c>
      <c r="G62" s="19"/>
      <c r="H62" s="19"/>
      <c r="I62" s="40"/>
      <c r="J62" s="40"/>
      <c r="K62" s="40"/>
      <c r="L62" s="40"/>
      <c r="M62" s="19"/>
      <c r="N62" s="96" t="s">
        <v>97</v>
      </c>
      <c r="O62" s="19" t="s">
        <v>102</v>
      </c>
    </row>
    <row r="63" spans="1:15" ht="22.95" customHeight="1" x14ac:dyDescent="0.25">
      <c r="A63" s="18"/>
      <c r="B63" s="19" t="s">
        <v>100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96"/>
      <c r="O63" s="19" t="s">
        <v>103</v>
      </c>
    </row>
    <row r="64" spans="1:15" ht="22.95" customHeight="1" x14ac:dyDescent="0.25">
      <c r="A64" s="18"/>
      <c r="B64" s="19" t="s">
        <v>101</v>
      </c>
      <c r="C64" s="38"/>
      <c r="D64" s="38"/>
      <c r="E64" s="38"/>
      <c r="F64" s="39"/>
      <c r="G64" s="19"/>
      <c r="H64" s="19"/>
      <c r="I64" s="40"/>
      <c r="J64" s="40"/>
      <c r="K64" s="40"/>
      <c r="L64" s="40"/>
      <c r="M64" s="19"/>
      <c r="N64" s="96"/>
      <c r="O64" s="19" t="s">
        <v>104</v>
      </c>
    </row>
    <row r="65" spans="1:15" ht="22.95" customHeight="1" x14ac:dyDescent="0.25">
      <c r="A65" s="18"/>
      <c r="B65" s="19" t="s">
        <v>89</v>
      </c>
      <c r="C65" s="38"/>
      <c r="D65" s="38"/>
      <c r="E65" s="38"/>
      <c r="F65" s="39"/>
      <c r="G65" s="19"/>
      <c r="H65" s="19"/>
      <c r="I65" s="40"/>
      <c r="J65" s="40"/>
      <c r="K65" s="40"/>
      <c r="L65" s="40"/>
      <c r="M65" s="19"/>
      <c r="N65" s="125"/>
      <c r="O65" s="19" t="s">
        <v>105</v>
      </c>
    </row>
    <row r="66" spans="1:15" ht="22.95" customHeight="1" x14ac:dyDescent="0.25">
      <c r="A66" s="18"/>
      <c r="B66" s="19" t="s">
        <v>113</v>
      </c>
      <c r="C66" s="38"/>
      <c r="D66" s="38"/>
      <c r="E66" s="38"/>
      <c r="F66" s="39"/>
      <c r="G66" s="19"/>
      <c r="H66" s="19"/>
      <c r="I66" s="40"/>
      <c r="J66" s="40"/>
      <c r="K66" s="40"/>
      <c r="L66" s="40"/>
      <c r="M66" s="19"/>
      <c r="N66" s="125"/>
      <c r="O66" s="19" t="s">
        <v>106</v>
      </c>
    </row>
    <row r="67" spans="1:15" ht="22.95" customHeight="1" x14ac:dyDescent="0.25">
      <c r="A67" s="18"/>
      <c r="B67" s="19"/>
      <c r="C67" s="38"/>
      <c r="D67" s="38"/>
      <c r="E67" s="38"/>
      <c r="F67" s="39"/>
      <c r="G67" s="19"/>
      <c r="H67" s="19"/>
      <c r="I67" s="40"/>
      <c r="J67" s="40"/>
      <c r="K67" s="40"/>
      <c r="L67" s="40"/>
      <c r="M67" s="19"/>
      <c r="N67" s="125"/>
      <c r="O67" s="19" t="s">
        <v>107</v>
      </c>
    </row>
    <row r="68" spans="1:15" ht="22.95" customHeight="1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 t="s">
        <v>108</v>
      </c>
    </row>
    <row r="69" spans="1:15" ht="22.95" customHeight="1" x14ac:dyDescent="0.25">
      <c r="A69" s="15"/>
      <c r="B69" s="15"/>
      <c r="C69" s="15"/>
      <c r="D69" s="15"/>
      <c r="E69" s="15"/>
      <c r="F69" s="15"/>
      <c r="G69" s="4" t="s">
        <v>61</v>
      </c>
      <c r="H69" s="15"/>
      <c r="I69" s="15"/>
      <c r="J69" s="15"/>
      <c r="K69" s="15"/>
      <c r="L69" s="15"/>
      <c r="M69" s="15"/>
      <c r="N69" s="15"/>
      <c r="O69" s="15"/>
    </row>
    <row r="70" spans="1:15" ht="22.95" customHeight="1" x14ac:dyDescent="0.25">
      <c r="G70" s="4" t="s">
        <v>62</v>
      </c>
    </row>
    <row r="71" spans="1:15" ht="22.95" customHeight="1" x14ac:dyDescent="0.25">
      <c r="G71" s="4" t="s">
        <v>63</v>
      </c>
    </row>
  </sheetData>
  <mergeCells count="13">
    <mergeCell ref="A1:O1"/>
    <mergeCell ref="K5:M5"/>
    <mergeCell ref="K6:M7"/>
    <mergeCell ref="N7:N8"/>
    <mergeCell ref="O7:O8"/>
    <mergeCell ref="A7:A8"/>
    <mergeCell ref="B7:B8"/>
    <mergeCell ref="C7:C8"/>
    <mergeCell ref="D7:D8"/>
    <mergeCell ref="E7:E8"/>
    <mergeCell ref="F7:F8"/>
    <mergeCell ref="G6:J7"/>
    <mergeCell ref="G5:J5"/>
  </mergeCells>
  <pageMargins left="0.23622047244094491" right="0.11811023622047245" top="0.55118110236220474" bottom="0.55118110236220474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opLeftCell="A13" workbookViewId="0">
      <selection activeCell="H13" sqref="H13"/>
    </sheetView>
  </sheetViews>
  <sheetFormatPr defaultColWidth="8.8984375" defaultRowHeight="22.95" customHeight="1" x14ac:dyDescent="0.25"/>
  <cols>
    <col min="1" max="1" width="6.8984375" style="4" customWidth="1"/>
    <col min="2" max="2" width="23" style="4" customWidth="1"/>
    <col min="3" max="3" width="10.69921875" style="4" customWidth="1"/>
    <col min="4" max="4" width="11.5" style="4" customWidth="1"/>
    <col min="5" max="5" width="11.3984375" style="4" customWidth="1"/>
    <col min="6" max="6" width="13.09765625" style="4" customWidth="1"/>
    <col min="7" max="13" width="5.69921875" style="4" customWidth="1"/>
    <col min="14" max="14" width="8.8984375" style="4" customWidth="1"/>
    <col min="15" max="15" width="18.3984375" style="4" customWidth="1"/>
    <col min="16" max="16384" width="8.8984375" style="4"/>
  </cols>
  <sheetData>
    <row r="1" spans="1:16" ht="25.2" customHeight="1" x14ac:dyDescent="0.25">
      <c r="A1" s="169" t="s">
        <v>31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</row>
    <row r="2" spans="1:16" ht="25.2" customHeight="1" x14ac:dyDescent="0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</row>
    <row r="3" spans="1:16" ht="25.2" customHeight="1" x14ac:dyDescent="0.25">
      <c r="A3" s="26" t="s">
        <v>112</v>
      </c>
    </row>
    <row r="4" spans="1:16" ht="25.2" customHeight="1" x14ac:dyDescent="0.25"/>
    <row r="5" spans="1:16" ht="22.95" customHeight="1" x14ac:dyDescent="0.25">
      <c r="A5" s="27" t="s">
        <v>38</v>
      </c>
      <c r="B5" s="146" t="s">
        <v>39</v>
      </c>
      <c r="C5" s="146" t="s">
        <v>40</v>
      </c>
      <c r="D5" s="146" t="s">
        <v>41</v>
      </c>
      <c r="E5" s="146" t="s">
        <v>42</v>
      </c>
      <c r="F5" s="146" t="s">
        <v>43</v>
      </c>
      <c r="G5" s="170" t="s">
        <v>44</v>
      </c>
      <c r="H5" s="171"/>
      <c r="I5" s="171"/>
      <c r="J5" s="172"/>
      <c r="K5" s="173" t="s">
        <v>45</v>
      </c>
      <c r="L5" s="173"/>
      <c r="M5" s="173"/>
      <c r="N5" s="146" t="s">
        <v>46</v>
      </c>
      <c r="O5" s="146" t="s">
        <v>47</v>
      </c>
    </row>
    <row r="6" spans="1:16" ht="22.95" customHeight="1" x14ac:dyDescent="0.25">
      <c r="A6" s="29"/>
      <c r="B6" s="30"/>
      <c r="C6" s="30"/>
      <c r="D6" s="30"/>
      <c r="E6" s="30"/>
      <c r="F6" s="22"/>
      <c r="G6" s="174" t="s">
        <v>54</v>
      </c>
      <c r="H6" s="175"/>
      <c r="I6" s="175"/>
      <c r="J6" s="176"/>
      <c r="K6" s="167" t="s">
        <v>55</v>
      </c>
      <c r="L6" s="167"/>
      <c r="M6" s="167"/>
      <c r="N6" s="22"/>
      <c r="O6" s="22"/>
    </row>
    <row r="7" spans="1:16" ht="22.95" customHeight="1" x14ac:dyDescent="0.25">
      <c r="A7" s="167" t="s">
        <v>48</v>
      </c>
      <c r="B7" s="167" t="s">
        <v>49</v>
      </c>
      <c r="C7" s="165" t="s">
        <v>50</v>
      </c>
      <c r="D7" s="165" t="s">
        <v>51</v>
      </c>
      <c r="E7" s="165" t="s">
        <v>52</v>
      </c>
      <c r="F7" s="165" t="s">
        <v>53</v>
      </c>
      <c r="G7" s="177"/>
      <c r="H7" s="178"/>
      <c r="I7" s="178"/>
      <c r="J7" s="179"/>
      <c r="K7" s="168"/>
      <c r="L7" s="168"/>
      <c r="M7" s="168"/>
      <c r="N7" s="165" t="s">
        <v>56</v>
      </c>
      <c r="O7" s="167" t="s">
        <v>57</v>
      </c>
    </row>
    <row r="8" spans="1:16" ht="90" customHeight="1" x14ac:dyDescent="0.25">
      <c r="A8" s="168"/>
      <c r="B8" s="168"/>
      <c r="C8" s="166"/>
      <c r="D8" s="166"/>
      <c r="E8" s="166"/>
      <c r="F8" s="166"/>
      <c r="G8" s="31" t="s">
        <v>32</v>
      </c>
      <c r="H8" s="31" t="s">
        <v>33</v>
      </c>
      <c r="I8" s="31" t="s">
        <v>34</v>
      </c>
      <c r="J8" s="31" t="s">
        <v>109</v>
      </c>
      <c r="K8" s="31" t="s">
        <v>35</v>
      </c>
      <c r="L8" s="31" t="s">
        <v>36</v>
      </c>
      <c r="M8" s="31" t="s">
        <v>37</v>
      </c>
      <c r="N8" s="166"/>
      <c r="O8" s="168"/>
    </row>
    <row r="9" spans="1:16" s="15" customFormat="1" ht="22.95" customHeight="1" x14ac:dyDescent="0.25">
      <c r="A9" s="16">
        <v>1</v>
      </c>
      <c r="B9" s="17" t="s">
        <v>28</v>
      </c>
      <c r="C9" s="132">
        <v>1000</v>
      </c>
      <c r="D9" s="132">
        <v>9402</v>
      </c>
      <c r="E9" s="132">
        <f>SUM(C9*D9)</f>
        <v>9402000</v>
      </c>
      <c r="F9" s="132">
        <v>3530901</v>
      </c>
      <c r="G9" s="50"/>
      <c r="H9" s="50"/>
      <c r="I9" s="50"/>
      <c r="J9" s="50"/>
      <c r="K9" s="133" t="s">
        <v>58</v>
      </c>
      <c r="L9" s="133" t="s">
        <v>58</v>
      </c>
      <c r="M9" s="133"/>
      <c r="N9" s="143" t="s">
        <v>114</v>
      </c>
      <c r="O9" s="150" t="s">
        <v>136</v>
      </c>
    </row>
    <row r="10" spans="1:16" s="15" customFormat="1" ht="22.95" customHeight="1" x14ac:dyDescent="0.25">
      <c r="A10" s="18"/>
      <c r="B10" s="19" t="s">
        <v>29</v>
      </c>
      <c r="C10" s="38"/>
      <c r="D10" s="38"/>
      <c r="E10" s="38"/>
      <c r="F10" s="39"/>
      <c r="G10" s="19"/>
      <c r="H10" s="19"/>
      <c r="I10" s="19"/>
      <c r="J10" s="19"/>
      <c r="K10" s="40"/>
      <c r="L10" s="40"/>
      <c r="M10" s="40"/>
      <c r="N10" s="147"/>
      <c r="O10" s="142" t="s">
        <v>138</v>
      </c>
    </row>
    <row r="11" spans="1:16" s="15" customFormat="1" ht="22.95" customHeight="1" x14ac:dyDescent="0.25">
      <c r="A11" s="18"/>
      <c r="B11" s="142" t="s">
        <v>119</v>
      </c>
      <c r="C11" s="38"/>
      <c r="D11" s="38"/>
      <c r="E11" s="38"/>
      <c r="F11" s="39"/>
      <c r="G11" s="19"/>
      <c r="H11" s="19"/>
      <c r="I11" s="19"/>
      <c r="J11" s="19"/>
      <c r="K11" s="40"/>
      <c r="L11" s="40"/>
      <c r="M11" s="40"/>
      <c r="N11" s="147"/>
      <c r="O11" s="142" t="s">
        <v>131</v>
      </c>
    </row>
    <row r="12" spans="1:16" s="15" customFormat="1" ht="22.95" customHeight="1" x14ac:dyDescent="0.25">
      <c r="A12" s="18"/>
      <c r="B12" s="19"/>
      <c r="C12" s="38"/>
      <c r="D12" s="38"/>
      <c r="E12" s="38"/>
      <c r="F12" s="39"/>
      <c r="G12" s="19"/>
      <c r="H12" s="19"/>
      <c r="I12" s="19"/>
      <c r="J12" s="19"/>
      <c r="K12" s="40"/>
      <c r="L12" s="40"/>
      <c r="M12" s="40"/>
      <c r="N12" s="147"/>
      <c r="O12" s="142" t="s">
        <v>132</v>
      </c>
    </row>
    <row r="13" spans="1:16" s="15" customFormat="1" ht="22.95" customHeight="1" x14ac:dyDescent="0.25">
      <c r="A13" s="18"/>
      <c r="B13" s="19"/>
      <c r="C13" s="38"/>
      <c r="D13" s="38"/>
      <c r="E13" s="38"/>
      <c r="F13" s="39"/>
      <c r="G13" s="19"/>
      <c r="H13" s="19"/>
      <c r="I13" s="19"/>
      <c r="J13" s="19"/>
      <c r="K13" s="40"/>
      <c r="L13" s="40"/>
      <c r="M13" s="40"/>
      <c r="N13" s="147"/>
      <c r="O13" s="142" t="s">
        <v>133</v>
      </c>
    </row>
    <row r="14" spans="1:16" s="15" customFormat="1" ht="22.95" customHeight="1" x14ac:dyDescent="0.25">
      <c r="A14" s="18"/>
      <c r="B14" s="19"/>
      <c r="C14" s="38"/>
      <c r="D14" s="38"/>
      <c r="E14" s="38"/>
      <c r="F14" s="39"/>
      <c r="G14" s="19"/>
      <c r="H14" s="19"/>
      <c r="I14" s="19"/>
      <c r="J14" s="19"/>
      <c r="K14" s="40"/>
      <c r="L14" s="40"/>
      <c r="M14" s="40"/>
      <c r="N14" s="147"/>
      <c r="O14" s="142" t="s">
        <v>134</v>
      </c>
    </row>
    <row r="15" spans="1:16" s="15" customFormat="1" ht="22.95" customHeight="1" x14ac:dyDescent="0.25">
      <c r="A15" s="18"/>
      <c r="B15" s="19"/>
      <c r="C15" s="38"/>
      <c r="D15" s="38"/>
      <c r="E15" s="38"/>
      <c r="F15" s="39"/>
      <c r="G15" s="19"/>
      <c r="H15" s="19"/>
      <c r="I15" s="19"/>
      <c r="J15" s="19"/>
      <c r="K15" s="40"/>
      <c r="L15" s="40"/>
      <c r="M15" s="40"/>
      <c r="N15" s="149"/>
      <c r="O15" s="154" t="s">
        <v>137</v>
      </c>
      <c r="P15" s="155"/>
    </row>
    <row r="16" spans="1:16" s="15" customFormat="1" ht="22.95" customHeight="1" x14ac:dyDescent="0.25">
      <c r="A16" s="20"/>
      <c r="B16" s="21"/>
      <c r="C16" s="41"/>
      <c r="D16" s="41"/>
      <c r="E16" s="41"/>
      <c r="F16" s="42"/>
      <c r="G16" s="21"/>
      <c r="H16" s="21"/>
      <c r="I16" s="21"/>
      <c r="J16" s="21"/>
      <c r="K16" s="43"/>
      <c r="L16" s="43"/>
      <c r="M16" s="43"/>
      <c r="N16" s="148"/>
      <c r="O16" s="153"/>
    </row>
    <row r="17" spans="1:16" s="15" customFormat="1" ht="22.95" customHeight="1" x14ac:dyDescent="0.25">
      <c r="A17" s="16">
        <v>2</v>
      </c>
      <c r="B17" s="17" t="s">
        <v>59</v>
      </c>
      <c r="C17" s="134">
        <v>100</v>
      </c>
      <c r="D17" s="135">
        <v>520</v>
      </c>
      <c r="E17" s="134">
        <f>SUM(C17*D17)</f>
        <v>52000</v>
      </c>
      <c r="F17" s="136">
        <v>426920</v>
      </c>
      <c r="G17" s="63"/>
      <c r="H17" s="137" t="s">
        <v>58</v>
      </c>
      <c r="I17" s="63"/>
      <c r="J17" s="63"/>
      <c r="K17" s="137" t="s">
        <v>58</v>
      </c>
      <c r="L17" s="137" t="s">
        <v>58</v>
      </c>
      <c r="M17" s="63"/>
      <c r="N17" s="144" t="s">
        <v>115</v>
      </c>
      <c r="O17" s="142" t="s">
        <v>135</v>
      </c>
    </row>
    <row r="18" spans="1:16" s="15" customFormat="1" ht="22.95" customHeight="1" x14ac:dyDescent="0.25">
      <c r="A18" s="18"/>
      <c r="B18" s="19" t="s">
        <v>75</v>
      </c>
      <c r="C18" s="38"/>
      <c r="D18" s="46"/>
      <c r="E18" s="38"/>
      <c r="F18" s="47"/>
      <c r="G18" s="19"/>
      <c r="H18" s="40"/>
      <c r="I18" s="19"/>
      <c r="J18" s="19"/>
      <c r="K18" s="40"/>
      <c r="L18" s="40"/>
      <c r="M18" s="19"/>
      <c r="N18" s="147"/>
      <c r="O18" s="142" t="s">
        <v>129</v>
      </c>
    </row>
    <row r="19" spans="1:16" s="15" customFormat="1" ht="22.95" customHeight="1" x14ac:dyDescent="0.25">
      <c r="A19" s="18"/>
      <c r="B19" s="19" t="s">
        <v>74</v>
      </c>
      <c r="C19" s="38"/>
      <c r="D19" s="46"/>
      <c r="E19" s="38"/>
      <c r="F19" s="47"/>
      <c r="G19" s="19"/>
      <c r="H19" s="40"/>
      <c r="I19" s="19"/>
      <c r="J19" s="19"/>
      <c r="K19" s="40"/>
      <c r="L19" s="40"/>
      <c r="M19" s="19"/>
      <c r="N19" s="147"/>
      <c r="O19" s="142"/>
    </row>
    <row r="20" spans="1:16" s="15" customFormat="1" ht="22.95" customHeight="1" x14ac:dyDescent="0.25">
      <c r="A20" s="18"/>
      <c r="B20" s="142" t="s">
        <v>120</v>
      </c>
      <c r="C20" s="38"/>
      <c r="D20" s="46"/>
      <c r="E20" s="38"/>
      <c r="F20" s="47"/>
      <c r="G20" s="19"/>
      <c r="H20" s="40"/>
      <c r="I20" s="19"/>
      <c r="J20" s="19"/>
      <c r="K20" s="40"/>
      <c r="L20" s="40"/>
      <c r="M20" s="19"/>
      <c r="N20" s="147"/>
      <c r="O20" s="138"/>
    </row>
    <row r="21" spans="1:16" s="15" customFormat="1" ht="22.95" customHeight="1" x14ac:dyDescent="0.25">
      <c r="A21" s="20"/>
      <c r="B21" s="21"/>
      <c r="C21" s="41"/>
      <c r="D21" s="44"/>
      <c r="E21" s="41"/>
      <c r="F21" s="45"/>
      <c r="G21" s="21"/>
      <c r="H21" s="43"/>
      <c r="I21" s="21"/>
      <c r="J21" s="21"/>
      <c r="K21" s="43"/>
      <c r="L21" s="43"/>
      <c r="M21" s="21"/>
      <c r="N21" s="148"/>
      <c r="O21" s="21"/>
    </row>
    <row r="22" spans="1:16" s="15" customFormat="1" ht="22.95" customHeight="1" x14ac:dyDescent="0.25">
      <c r="A22" s="16">
        <v>3</v>
      </c>
      <c r="B22" s="17" t="s">
        <v>26</v>
      </c>
      <c r="C22" s="132">
        <v>1100</v>
      </c>
      <c r="D22" s="139">
        <v>75</v>
      </c>
      <c r="E22" s="132">
        <f>SUM(C22*D22)</f>
        <v>82500</v>
      </c>
      <c r="F22" s="132">
        <v>61725</v>
      </c>
      <c r="G22" s="50"/>
      <c r="H22" s="50"/>
      <c r="I22" s="50"/>
      <c r="J22" s="50"/>
      <c r="K22" s="133" t="s">
        <v>58</v>
      </c>
      <c r="L22" s="133" t="s">
        <v>58</v>
      </c>
      <c r="M22" s="50"/>
      <c r="N22" s="143" t="s">
        <v>115</v>
      </c>
      <c r="O22" s="150" t="s">
        <v>136</v>
      </c>
    </row>
    <row r="23" spans="1:16" s="15" customFormat="1" ht="22.95" customHeight="1" x14ac:dyDescent="0.25">
      <c r="A23" s="18"/>
      <c r="B23" s="142" t="s">
        <v>121</v>
      </c>
      <c r="C23" s="134"/>
      <c r="D23" s="135"/>
      <c r="E23" s="134"/>
      <c r="F23" s="134"/>
      <c r="G23" s="63"/>
      <c r="H23" s="63"/>
      <c r="I23" s="63"/>
      <c r="J23" s="63"/>
      <c r="K23" s="137"/>
      <c r="L23" s="137"/>
      <c r="M23" s="63"/>
      <c r="N23" s="144"/>
      <c r="O23" s="142" t="s">
        <v>138</v>
      </c>
    </row>
    <row r="24" spans="1:16" s="15" customFormat="1" ht="22.95" customHeight="1" x14ac:dyDescent="0.25">
      <c r="A24" s="18"/>
      <c r="B24" s="142"/>
      <c r="C24" s="134"/>
      <c r="D24" s="135"/>
      <c r="E24" s="134"/>
      <c r="F24" s="134"/>
      <c r="G24" s="63"/>
      <c r="H24" s="63"/>
      <c r="I24" s="63"/>
      <c r="J24" s="63"/>
      <c r="K24" s="137"/>
      <c r="L24" s="137"/>
      <c r="M24" s="63"/>
      <c r="N24" s="144"/>
      <c r="O24" s="142" t="s">
        <v>131</v>
      </c>
    </row>
    <row r="25" spans="1:16" s="15" customFormat="1" ht="22.95" customHeight="1" x14ac:dyDescent="0.25">
      <c r="A25" s="18"/>
      <c r="B25" s="19"/>
      <c r="C25" s="134"/>
      <c r="D25" s="135"/>
      <c r="E25" s="134"/>
      <c r="F25" s="134"/>
      <c r="G25" s="63"/>
      <c r="H25" s="63"/>
      <c r="I25" s="63"/>
      <c r="J25" s="63"/>
      <c r="K25" s="137"/>
      <c r="L25" s="137"/>
      <c r="M25" s="63"/>
      <c r="N25" s="144"/>
      <c r="O25" s="142" t="s">
        <v>132</v>
      </c>
    </row>
    <row r="26" spans="1:16" s="15" customFormat="1" ht="22.95" customHeight="1" x14ac:dyDescent="0.25">
      <c r="A26" s="18"/>
      <c r="B26" s="19"/>
      <c r="C26" s="134"/>
      <c r="D26" s="135"/>
      <c r="E26" s="134"/>
      <c r="F26" s="134"/>
      <c r="G26" s="63"/>
      <c r="H26" s="63"/>
      <c r="I26" s="63"/>
      <c r="J26" s="63"/>
      <c r="K26" s="137"/>
      <c r="L26" s="137"/>
      <c r="M26" s="63"/>
      <c r="N26" s="144"/>
      <c r="O26" s="142" t="s">
        <v>133</v>
      </c>
    </row>
    <row r="27" spans="1:16" s="15" customFormat="1" ht="22.95" customHeight="1" x14ac:dyDescent="0.25">
      <c r="A27" s="18"/>
      <c r="B27" s="19"/>
      <c r="C27" s="134"/>
      <c r="D27" s="135"/>
      <c r="E27" s="134"/>
      <c r="F27" s="134"/>
      <c r="G27" s="63"/>
      <c r="H27" s="63"/>
      <c r="I27" s="63"/>
      <c r="J27" s="63"/>
      <c r="K27" s="137"/>
      <c r="L27" s="137"/>
      <c r="M27" s="63"/>
      <c r="N27" s="144"/>
      <c r="O27" s="142" t="s">
        <v>134</v>
      </c>
    </row>
    <row r="28" spans="1:16" s="15" customFormat="1" ht="22.95" customHeight="1" x14ac:dyDescent="0.25">
      <c r="A28" s="18"/>
      <c r="B28" s="142"/>
      <c r="C28" s="38"/>
      <c r="D28" s="46"/>
      <c r="E28" s="38"/>
      <c r="F28" s="39"/>
      <c r="G28" s="19"/>
      <c r="H28" s="19"/>
      <c r="I28" s="19"/>
      <c r="J28" s="19"/>
      <c r="K28" s="40"/>
      <c r="L28" s="40"/>
      <c r="M28" s="19"/>
      <c r="N28" s="147"/>
      <c r="O28" s="154" t="s">
        <v>137</v>
      </c>
      <c r="P28" s="155"/>
    </row>
    <row r="29" spans="1:16" s="15" customFormat="1" ht="22.95" customHeight="1" x14ac:dyDescent="0.25">
      <c r="A29" s="20"/>
      <c r="B29" s="21"/>
      <c r="C29" s="41"/>
      <c r="D29" s="44"/>
      <c r="E29" s="41"/>
      <c r="F29" s="42"/>
      <c r="G29" s="21"/>
      <c r="H29" s="21"/>
      <c r="I29" s="21"/>
      <c r="J29" s="21"/>
      <c r="K29" s="43"/>
      <c r="L29" s="43"/>
      <c r="M29" s="21"/>
      <c r="N29" s="148"/>
      <c r="O29" s="153"/>
    </row>
    <row r="30" spans="1:16" s="15" customFormat="1" ht="22.95" customHeight="1" x14ac:dyDescent="0.25">
      <c r="A30" s="16">
        <v>4</v>
      </c>
      <c r="B30" s="17" t="s">
        <v>60</v>
      </c>
      <c r="C30" s="132">
        <v>100</v>
      </c>
      <c r="D30" s="139">
        <v>13</v>
      </c>
      <c r="E30" s="132">
        <f>SUM(C30*D30)</f>
        <v>1300</v>
      </c>
      <c r="F30" s="140">
        <v>10686</v>
      </c>
      <c r="G30" s="50"/>
      <c r="H30" s="133" t="s">
        <v>58</v>
      </c>
      <c r="I30" s="50"/>
      <c r="J30" s="50"/>
      <c r="K30" s="133" t="s">
        <v>58</v>
      </c>
      <c r="L30" s="133" t="s">
        <v>58</v>
      </c>
      <c r="M30" s="50"/>
      <c r="N30" s="143" t="s">
        <v>115</v>
      </c>
      <c r="O30" s="142" t="s">
        <v>135</v>
      </c>
    </row>
    <row r="31" spans="1:16" s="15" customFormat="1" ht="22.95" customHeight="1" x14ac:dyDescent="0.25">
      <c r="A31" s="18"/>
      <c r="B31" s="19" t="s">
        <v>76</v>
      </c>
      <c r="C31" s="4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47"/>
      <c r="O31" s="142" t="s">
        <v>129</v>
      </c>
    </row>
    <row r="32" spans="1:16" s="15" customFormat="1" ht="22.95" customHeight="1" x14ac:dyDescent="0.25">
      <c r="A32" s="18"/>
      <c r="B32" s="19" t="s">
        <v>77</v>
      </c>
      <c r="C32" s="38"/>
      <c r="D32" s="46"/>
      <c r="E32" s="38"/>
      <c r="F32" s="47"/>
      <c r="G32" s="19"/>
      <c r="H32" s="40"/>
      <c r="I32" s="19"/>
      <c r="J32" s="19"/>
      <c r="K32" s="40"/>
      <c r="L32" s="40"/>
      <c r="M32" s="19"/>
      <c r="N32" s="147"/>
      <c r="O32" s="142"/>
    </row>
    <row r="33" spans="1:16" s="15" customFormat="1" ht="22.95" customHeight="1" x14ac:dyDescent="0.25">
      <c r="A33" s="18"/>
      <c r="B33" s="19" t="s">
        <v>66</v>
      </c>
      <c r="C33" s="38"/>
      <c r="D33" s="46"/>
      <c r="E33" s="38"/>
      <c r="F33" s="47"/>
      <c r="G33" s="19"/>
      <c r="H33" s="40"/>
      <c r="I33" s="19"/>
      <c r="J33" s="19"/>
      <c r="K33" s="40"/>
      <c r="L33" s="40"/>
      <c r="M33" s="19"/>
      <c r="N33" s="147"/>
      <c r="O33" s="138"/>
    </row>
    <row r="34" spans="1:16" s="15" customFormat="1" ht="22.95" customHeight="1" x14ac:dyDescent="0.25">
      <c r="A34" s="20"/>
      <c r="B34" s="142" t="s">
        <v>122</v>
      </c>
      <c r="C34" s="41"/>
      <c r="D34" s="44"/>
      <c r="E34" s="41"/>
      <c r="F34" s="47"/>
      <c r="G34" s="21"/>
      <c r="H34" s="43"/>
      <c r="I34" s="21"/>
      <c r="J34" s="21"/>
      <c r="K34" s="43"/>
      <c r="L34" s="43"/>
      <c r="M34" s="21"/>
      <c r="N34" s="148"/>
      <c r="O34" s="21"/>
    </row>
    <row r="35" spans="1:16" s="15" customFormat="1" ht="22.95" customHeight="1" x14ac:dyDescent="0.25">
      <c r="A35" s="16">
        <v>5</v>
      </c>
      <c r="B35" s="17" t="s">
        <v>78</v>
      </c>
      <c r="C35" s="132">
        <v>12000</v>
      </c>
      <c r="D35" s="139">
        <v>17</v>
      </c>
      <c r="E35" s="132">
        <f>SUM(C35*D35)</f>
        <v>204000</v>
      </c>
      <c r="F35" s="140">
        <v>95676</v>
      </c>
      <c r="G35" s="50"/>
      <c r="H35" s="50"/>
      <c r="I35" s="50"/>
      <c r="J35" s="50"/>
      <c r="K35" s="133" t="s">
        <v>58</v>
      </c>
      <c r="L35" s="133" t="s">
        <v>58</v>
      </c>
      <c r="M35" s="133"/>
      <c r="N35" s="143" t="s">
        <v>116</v>
      </c>
      <c r="O35" s="150" t="s">
        <v>136</v>
      </c>
    </row>
    <row r="36" spans="1:16" s="15" customFormat="1" ht="22.95" customHeight="1" x14ac:dyDescent="0.25">
      <c r="A36" s="18"/>
      <c r="B36" s="19" t="s">
        <v>79</v>
      </c>
      <c r="C36" s="38"/>
      <c r="D36" s="46"/>
      <c r="E36" s="38"/>
      <c r="F36" s="47"/>
      <c r="G36" s="19"/>
      <c r="H36" s="19"/>
      <c r="I36" s="19"/>
      <c r="J36" s="19"/>
      <c r="K36" s="40"/>
      <c r="L36" s="40"/>
      <c r="M36" s="40"/>
      <c r="N36" s="147"/>
      <c r="O36" s="142" t="s">
        <v>138</v>
      </c>
    </row>
    <row r="37" spans="1:16" s="15" customFormat="1" ht="22.95" customHeight="1" x14ac:dyDescent="0.25">
      <c r="A37" s="18"/>
      <c r="B37" s="19" t="s">
        <v>80</v>
      </c>
      <c r="C37" s="38"/>
      <c r="D37" s="46"/>
      <c r="E37" s="38"/>
      <c r="F37" s="47"/>
      <c r="G37" s="19"/>
      <c r="H37" s="19"/>
      <c r="I37" s="19"/>
      <c r="J37" s="19"/>
      <c r="K37" s="40"/>
      <c r="L37" s="40"/>
      <c r="M37" s="40"/>
      <c r="N37" s="147"/>
      <c r="O37" s="142" t="s">
        <v>131</v>
      </c>
    </row>
    <row r="38" spans="1:16" s="15" customFormat="1" ht="22.95" customHeight="1" x14ac:dyDescent="0.25">
      <c r="A38" s="18"/>
      <c r="B38" s="142" t="s">
        <v>123</v>
      </c>
      <c r="C38" s="38"/>
      <c r="D38" s="46"/>
      <c r="E38" s="38"/>
      <c r="F38" s="47"/>
      <c r="G38" s="19"/>
      <c r="H38" s="19"/>
      <c r="I38" s="19"/>
      <c r="J38" s="19"/>
      <c r="K38" s="40"/>
      <c r="L38" s="40"/>
      <c r="M38" s="40"/>
      <c r="N38" s="147"/>
      <c r="O38" s="142" t="s">
        <v>132</v>
      </c>
    </row>
    <row r="39" spans="1:16" s="15" customFormat="1" ht="22.95" customHeight="1" x14ac:dyDescent="0.25">
      <c r="A39" s="18"/>
      <c r="B39" s="142"/>
      <c r="C39" s="38"/>
      <c r="D39" s="46"/>
      <c r="E39" s="38"/>
      <c r="F39" s="47"/>
      <c r="G39" s="19"/>
      <c r="H39" s="19"/>
      <c r="I39" s="19"/>
      <c r="J39" s="19"/>
      <c r="K39" s="40"/>
      <c r="L39" s="40"/>
      <c r="M39" s="40"/>
      <c r="N39" s="147"/>
      <c r="O39" s="142" t="s">
        <v>133</v>
      </c>
    </row>
    <row r="40" spans="1:16" s="15" customFormat="1" ht="22.95" customHeight="1" x14ac:dyDescent="0.25">
      <c r="A40" s="18"/>
      <c r="B40" s="19"/>
      <c r="C40" s="38"/>
      <c r="D40" s="46"/>
      <c r="E40" s="38"/>
      <c r="F40" s="47"/>
      <c r="G40" s="19"/>
      <c r="H40" s="19"/>
      <c r="I40" s="19"/>
      <c r="J40" s="19"/>
      <c r="K40" s="40"/>
      <c r="L40" s="40"/>
      <c r="M40" s="40"/>
      <c r="N40" s="147"/>
      <c r="O40" s="142" t="s">
        <v>134</v>
      </c>
    </row>
    <row r="41" spans="1:16" s="15" customFormat="1" ht="22.95" customHeight="1" x14ac:dyDescent="0.25">
      <c r="A41" s="18"/>
      <c r="B41" s="19"/>
      <c r="C41" s="38"/>
      <c r="D41" s="46"/>
      <c r="E41" s="38"/>
      <c r="F41" s="47"/>
      <c r="G41" s="19"/>
      <c r="H41" s="19"/>
      <c r="I41" s="19"/>
      <c r="J41" s="19"/>
      <c r="K41" s="40"/>
      <c r="L41" s="40"/>
      <c r="M41" s="40"/>
      <c r="N41" s="147"/>
      <c r="O41" s="154" t="s">
        <v>137</v>
      </c>
      <c r="P41" s="155"/>
    </row>
    <row r="42" spans="1:16" s="15" customFormat="1" ht="22.95" customHeight="1" x14ac:dyDescent="0.25">
      <c r="A42" s="20"/>
      <c r="B42" s="142"/>
      <c r="C42" s="41"/>
      <c r="D42" s="44"/>
      <c r="E42" s="41"/>
      <c r="F42" s="47"/>
      <c r="G42" s="21"/>
      <c r="H42" s="21"/>
      <c r="I42" s="21"/>
      <c r="J42" s="21"/>
      <c r="K42" s="43"/>
      <c r="L42" s="43"/>
      <c r="M42" s="43"/>
      <c r="N42" s="148"/>
      <c r="O42" s="21"/>
    </row>
    <row r="43" spans="1:16" s="15" customFormat="1" ht="22.95" customHeight="1" x14ac:dyDescent="0.25">
      <c r="A43" s="16">
        <v>6</v>
      </c>
      <c r="B43" s="17" t="s">
        <v>81</v>
      </c>
      <c r="C43" s="132">
        <v>5000</v>
      </c>
      <c r="D43" s="139">
        <v>17</v>
      </c>
      <c r="E43" s="132">
        <f>SUM(C43*D43)</f>
        <v>85000</v>
      </c>
      <c r="F43" s="132">
        <v>27251.68</v>
      </c>
      <c r="G43" s="50"/>
      <c r="H43" s="50"/>
      <c r="I43" s="50"/>
      <c r="J43" s="50"/>
      <c r="K43" s="133" t="s">
        <v>58</v>
      </c>
      <c r="L43" s="133" t="s">
        <v>58</v>
      </c>
      <c r="M43" s="50"/>
      <c r="N43" s="143" t="s">
        <v>117</v>
      </c>
      <c r="O43" s="150" t="s">
        <v>136</v>
      </c>
    </row>
    <row r="44" spans="1:16" s="15" customFormat="1" ht="22.95" customHeight="1" x14ac:dyDescent="0.25">
      <c r="A44" s="18"/>
      <c r="B44" s="19" t="s">
        <v>30</v>
      </c>
      <c r="C44" s="38"/>
      <c r="D44" s="46"/>
      <c r="E44" s="38"/>
      <c r="F44" s="39"/>
      <c r="G44" s="19"/>
      <c r="H44" s="19"/>
      <c r="I44" s="19"/>
      <c r="J44" s="19"/>
      <c r="K44" s="40"/>
      <c r="L44" s="40"/>
      <c r="M44" s="19"/>
      <c r="N44" s="147"/>
      <c r="O44" s="142" t="s">
        <v>138</v>
      </c>
    </row>
    <row r="45" spans="1:16" s="15" customFormat="1" ht="22.95" customHeight="1" x14ac:dyDescent="0.25">
      <c r="A45" s="18"/>
      <c r="B45" s="142" t="s">
        <v>124</v>
      </c>
      <c r="C45" s="38"/>
      <c r="D45" s="46"/>
      <c r="E45" s="38"/>
      <c r="F45" s="39"/>
      <c r="G45" s="19"/>
      <c r="H45" s="19"/>
      <c r="I45" s="19"/>
      <c r="J45" s="19"/>
      <c r="K45" s="40"/>
      <c r="L45" s="40"/>
      <c r="M45" s="19"/>
      <c r="N45" s="147"/>
      <c r="O45" s="142" t="s">
        <v>131</v>
      </c>
    </row>
    <row r="46" spans="1:16" s="15" customFormat="1" ht="22.95" customHeight="1" x14ac:dyDescent="0.25">
      <c r="A46" s="18"/>
      <c r="B46" s="142"/>
      <c r="C46" s="38"/>
      <c r="D46" s="46"/>
      <c r="E46" s="38"/>
      <c r="F46" s="39"/>
      <c r="G46" s="19"/>
      <c r="H46" s="19"/>
      <c r="I46" s="19"/>
      <c r="J46" s="19"/>
      <c r="K46" s="40"/>
      <c r="L46" s="40"/>
      <c r="M46" s="19"/>
      <c r="N46" s="147"/>
      <c r="O46" s="142" t="s">
        <v>132</v>
      </c>
    </row>
    <row r="47" spans="1:16" s="15" customFormat="1" ht="22.95" customHeight="1" x14ac:dyDescent="0.25">
      <c r="A47" s="18"/>
      <c r="B47" s="142"/>
      <c r="C47" s="38"/>
      <c r="D47" s="46"/>
      <c r="E47" s="38"/>
      <c r="F47" s="39"/>
      <c r="G47" s="19"/>
      <c r="H47" s="19"/>
      <c r="I47" s="19"/>
      <c r="J47" s="19"/>
      <c r="K47" s="40"/>
      <c r="L47" s="40"/>
      <c r="M47" s="19"/>
      <c r="N47" s="147"/>
      <c r="O47" s="142" t="s">
        <v>133</v>
      </c>
    </row>
    <row r="48" spans="1:16" s="15" customFormat="1" ht="22.95" customHeight="1" x14ac:dyDescent="0.25">
      <c r="A48" s="18"/>
      <c r="B48" s="142"/>
      <c r="C48" s="38"/>
      <c r="D48" s="46"/>
      <c r="E48" s="38"/>
      <c r="F48" s="39"/>
      <c r="G48" s="19"/>
      <c r="H48" s="19"/>
      <c r="I48" s="19"/>
      <c r="J48" s="19"/>
      <c r="K48" s="40"/>
      <c r="L48" s="40"/>
      <c r="M48" s="19"/>
      <c r="N48" s="147"/>
      <c r="O48" s="142" t="s">
        <v>134</v>
      </c>
    </row>
    <row r="49" spans="1:16" s="15" customFormat="1" ht="22.95" customHeight="1" x14ac:dyDescent="0.25">
      <c r="A49" s="18"/>
      <c r="B49" s="19"/>
      <c r="C49" s="38"/>
      <c r="D49" s="46"/>
      <c r="E49" s="38"/>
      <c r="F49" s="39"/>
      <c r="G49" s="19"/>
      <c r="H49" s="19"/>
      <c r="I49" s="19"/>
      <c r="J49" s="19"/>
      <c r="K49" s="40"/>
      <c r="L49" s="40"/>
      <c r="M49" s="19"/>
      <c r="N49" s="147"/>
      <c r="O49" s="154" t="s">
        <v>137</v>
      </c>
      <c r="P49" s="155"/>
    </row>
    <row r="50" spans="1:16" s="15" customFormat="1" ht="22.95" customHeight="1" x14ac:dyDescent="0.25">
      <c r="A50" s="20"/>
      <c r="B50" s="21"/>
      <c r="C50" s="41"/>
      <c r="D50" s="44"/>
      <c r="E50" s="41"/>
      <c r="F50" s="42"/>
      <c r="G50" s="21"/>
      <c r="H50" s="21"/>
      <c r="I50" s="21"/>
      <c r="J50" s="21"/>
      <c r="K50" s="43"/>
      <c r="L50" s="43"/>
      <c r="M50" s="21"/>
      <c r="N50" s="148"/>
      <c r="O50" s="21"/>
    </row>
    <row r="51" spans="1:16" ht="22.95" customHeight="1" x14ac:dyDescent="0.25">
      <c r="A51" s="16">
        <v>7</v>
      </c>
      <c r="B51" s="17" t="s">
        <v>60</v>
      </c>
      <c r="C51" s="132">
        <v>500</v>
      </c>
      <c r="D51" s="132">
        <v>0</v>
      </c>
      <c r="E51" s="132">
        <v>0</v>
      </c>
      <c r="F51" s="132">
        <v>1636</v>
      </c>
      <c r="G51" s="50"/>
      <c r="H51" s="133"/>
      <c r="I51" s="50"/>
      <c r="J51" s="50"/>
      <c r="K51" s="133" t="s">
        <v>58</v>
      </c>
      <c r="L51" s="133" t="s">
        <v>58</v>
      </c>
      <c r="M51" s="50"/>
      <c r="N51" s="143" t="s">
        <v>115</v>
      </c>
      <c r="O51" s="150" t="s">
        <v>136</v>
      </c>
    </row>
    <row r="52" spans="1:16" ht="22.95" customHeight="1" x14ac:dyDescent="0.25">
      <c r="A52" s="18"/>
      <c r="B52" s="19" t="s">
        <v>82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47"/>
      <c r="O52" s="142" t="s">
        <v>138</v>
      </c>
    </row>
    <row r="53" spans="1:16" ht="22.95" customHeight="1" x14ac:dyDescent="0.25">
      <c r="A53" s="18"/>
      <c r="B53" s="19" t="s">
        <v>111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47"/>
      <c r="O53" s="142" t="s">
        <v>131</v>
      </c>
    </row>
    <row r="54" spans="1:16" ht="22.95" customHeight="1" x14ac:dyDescent="0.25">
      <c r="A54" s="18"/>
      <c r="B54" s="142" t="s">
        <v>125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47"/>
      <c r="O54" s="142" t="s">
        <v>132</v>
      </c>
    </row>
    <row r="55" spans="1:16" ht="22.95" customHeight="1" x14ac:dyDescent="0.25">
      <c r="A55" s="18"/>
      <c r="B55" s="14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47"/>
      <c r="O55" s="142" t="s">
        <v>133</v>
      </c>
    </row>
    <row r="56" spans="1:16" ht="22.95" customHeight="1" x14ac:dyDescent="0.25">
      <c r="A56" s="18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7"/>
      <c r="O56" s="142" t="s">
        <v>134</v>
      </c>
    </row>
    <row r="57" spans="1:16" ht="22.95" customHeight="1" x14ac:dyDescent="0.25">
      <c r="A57" s="18"/>
      <c r="B57" s="19"/>
      <c r="C57" s="38"/>
      <c r="D57" s="38"/>
      <c r="E57" s="38"/>
      <c r="F57" s="39"/>
      <c r="G57" s="19"/>
      <c r="H57" s="19"/>
      <c r="I57" s="19"/>
      <c r="J57" s="19"/>
      <c r="K57" s="40"/>
      <c r="L57" s="40"/>
      <c r="M57" s="19"/>
      <c r="N57" s="147"/>
      <c r="O57" s="154" t="s">
        <v>137</v>
      </c>
      <c r="P57" s="156"/>
    </row>
    <row r="58" spans="1:16" ht="22.95" customHeight="1" x14ac:dyDescent="0.25">
      <c r="A58" s="18"/>
      <c r="B58" s="142"/>
      <c r="C58" s="38"/>
      <c r="D58" s="38"/>
      <c r="E58" s="38"/>
      <c r="F58" s="39"/>
      <c r="G58" s="19"/>
      <c r="H58" s="19"/>
      <c r="I58" s="19"/>
      <c r="J58" s="19"/>
      <c r="K58" s="40"/>
      <c r="L58" s="40"/>
      <c r="M58" s="19"/>
      <c r="N58" s="147"/>
      <c r="O58" s="21"/>
    </row>
    <row r="59" spans="1:16" ht="22.95" customHeight="1" x14ac:dyDescent="0.25">
      <c r="A59" s="16">
        <v>8</v>
      </c>
      <c r="B59" s="17" t="s">
        <v>83</v>
      </c>
      <c r="C59" s="132">
        <v>5000</v>
      </c>
      <c r="D59" s="132">
        <v>0</v>
      </c>
      <c r="E59" s="132">
        <v>0</v>
      </c>
      <c r="F59" s="132">
        <v>11791</v>
      </c>
      <c r="G59" s="50"/>
      <c r="H59" s="50"/>
      <c r="I59" s="133" t="s">
        <v>58</v>
      </c>
      <c r="J59" s="133"/>
      <c r="K59" s="133" t="s">
        <v>58</v>
      </c>
      <c r="L59" s="133" t="s">
        <v>58</v>
      </c>
      <c r="M59" s="50"/>
      <c r="N59" s="143" t="s">
        <v>118</v>
      </c>
      <c r="O59" s="142" t="s">
        <v>135</v>
      </c>
    </row>
    <row r="60" spans="1:16" ht="22.95" customHeight="1" x14ac:dyDescent="0.25">
      <c r="A60" s="18"/>
      <c r="B60" s="19" t="s">
        <v>84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47"/>
      <c r="O60" s="142" t="s">
        <v>129</v>
      </c>
    </row>
    <row r="61" spans="1:16" ht="22.95" customHeight="1" x14ac:dyDescent="0.25">
      <c r="A61" s="18"/>
      <c r="B61" s="19" t="s">
        <v>111</v>
      </c>
      <c r="C61" s="38"/>
      <c r="D61" s="38"/>
      <c r="E61" s="38"/>
      <c r="F61" s="39"/>
      <c r="G61" s="19"/>
      <c r="H61" s="19"/>
      <c r="I61" s="40"/>
      <c r="J61" s="40"/>
      <c r="K61" s="40"/>
      <c r="L61" s="40"/>
      <c r="M61" s="19"/>
      <c r="N61" s="147"/>
      <c r="O61" s="142"/>
    </row>
    <row r="62" spans="1:16" ht="22.95" customHeight="1" x14ac:dyDescent="0.25">
      <c r="A62" s="18"/>
      <c r="B62" s="142" t="s">
        <v>126</v>
      </c>
      <c r="C62" s="38"/>
      <c r="D62" s="38"/>
      <c r="E62" s="38"/>
      <c r="F62" s="39"/>
      <c r="G62" s="19"/>
      <c r="H62" s="19"/>
      <c r="I62" s="40"/>
      <c r="J62" s="40"/>
      <c r="K62" s="40"/>
      <c r="L62" s="40"/>
      <c r="M62" s="19"/>
      <c r="N62" s="147"/>
      <c r="O62" s="138"/>
    </row>
    <row r="63" spans="1:16" ht="22.95" customHeight="1" x14ac:dyDescent="0.25">
      <c r="A63" s="16">
        <v>9</v>
      </c>
      <c r="B63" s="17" t="s">
        <v>93</v>
      </c>
      <c r="C63" s="35">
        <v>5000</v>
      </c>
      <c r="D63" s="35">
        <v>3</v>
      </c>
      <c r="E63" s="35">
        <v>15000</v>
      </c>
      <c r="F63" s="36">
        <v>20118.060000000001</v>
      </c>
      <c r="G63" s="17"/>
      <c r="H63" s="17"/>
      <c r="I63" s="37"/>
      <c r="J63" s="37"/>
      <c r="K63" s="37"/>
      <c r="L63" s="37"/>
      <c r="M63" s="17"/>
      <c r="N63" s="34" t="s">
        <v>97</v>
      </c>
      <c r="O63" s="17" t="s">
        <v>102</v>
      </c>
    </row>
    <row r="64" spans="1:16" ht="22.95" customHeight="1" x14ac:dyDescent="0.25">
      <c r="A64" s="18"/>
      <c r="B64" s="19" t="s">
        <v>94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7"/>
      <c r="O64" s="19" t="s">
        <v>103</v>
      </c>
    </row>
    <row r="65" spans="1:15" ht="22.95" customHeight="1" x14ac:dyDescent="0.25">
      <c r="A65" s="18"/>
      <c r="B65" s="19" t="s">
        <v>95</v>
      </c>
      <c r="C65" s="38"/>
      <c r="D65" s="38"/>
      <c r="E65" s="38"/>
      <c r="F65" s="39"/>
      <c r="G65" s="19"/>
      <c r="H65" s="19"/>
      <c r="I65" s="40"/>
      <c r="J65" s="40"/>
      <c r="K65" s="40"/>
      <c r="L65" s="40"/>
      <c r="M65" s="19"/>
      <c r="N65" s="147"/>
      <c r="O65" s="19" t="s">
        <v>104</v>
      </c>
    </row>
    <row r="66" spans="1:15" ht="22.95" customHeight="1" x14ac:dyDescent="0.25">
      <c r="A66" s="18"/>
      <c r="B66" s="19" t="s">
        <v>96</v>
      </c>
      <c r="C66" s="38"/>
      <c r="D66" s="38"/>
      <c r="E66" s="38"/>
      <c r="F66" s="39"/>
      <c r="G66" s="19"/>
      <c r="H66" s="19"/>
      <c r="I66" s="40"/>
      <c r="J66" s="40"/>
      <c r="K66" s="40"/>
      <c r="L66" s="40"/>
      <c r="M66" s="19"/>
      <c r="N66" s="147"/>
      <c r="O66" s="19" t="s">
        <v>105</v>
      </c>
    </row>
    <row r="67" spans="1:15" ht="22.95" customHeight="1" x14ac:dyDescent="0.25">
      <c r="A67" s="18"/>
      <c r="B67" s="19" t="s">
        <v>110</v>
      </c>
      <c r="C67" s="38"/>
      <c r="D67" s="38"/>
      <c r="E67" s="38"/>
      <c r="F67" s="39"/>
      <c r="G67" s="19"/>
      <c r="H67" s="19"/>
      <c r="I67" s="40"/>
      <c r="J67" s="40"/>
      <c r="K67" s="40"/>
      <c r="L67" s="40"/>
      <c r="M67" s="19"/>
      <c r="N67" s="147"/>
      <c r="O67" s="19" t="s">
        <v>106</v>
      </c>
    </row>
    <row r="68" spans="1:15" ht="22.95" customHeight="1" x14ac:dyDescent="0.25">
      <c r="A68" s="18"/>
      <c r="B68" s="19"/>
      <c r="C68" s="38"/>
      <c r="D68" s="38"/>
      <c r="E68" s="38"/>
      <c r="F68" s="39"/>
      <c r="G68" s="19"/>
      <c r="H68" s="19"/>
      <c r="I68" s="40"/>
      <c r="J68" s="40"/>
      <c r="K68" s="40"/>
      <c r="L68" s="40"/>
      <c r="M68" s="19"/>
      <c r="N68" s="147"/>
      <c r="O68" s="19" t="s">
        <v>107</v>
      </c>
    </row>
    <row r="69" spans="1:15" ht="22.95" customHeight="1" x14ac:dyDescent="0.25">
      <c r="A69" s="18"/>
      <c r="B69" s="19"/>
      <c r="C69" s="38"/>
      <c r="D69" s="38"/>
      <c r="E69" s="38"/>
      <c r="F69" s="39"/>
      <c r="G69" s="19"/>
      <c r="H69" s="19"/>
      <c r="I69" s="40"/>
      <c r="J69" s="40"/>
      <c r="K69" s="40"/>
      <c r="L69" s="40"/>
      <c r="M69" s="19"/>
      <c r="N69" s="147"/>
      <c r="O69" s="19" t="s">
        <v>108</v>
      </c>
    </row>
    <row r="70" spans="1:15" ht="22.95" customHeight="1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</row>
    <row r="71" spans="1:15" ht="22.95" customHeight="1" x14ac:dyDescent="0.25">
      <c r="A71" s="18">
        <v>10</v>
      </c>
      <c r="B71" s="19" t="s">
        <v>98</v>
      </c>
      <c r="C71" s="38">
        <v>5000</v>
      </c>
      <c r="D71" s="38">
        <v>6</v>
      </c>
      <c r="E71" s="38">
        <v>30000</v>
      </c>
      <c r="F71" s="39">
        <v>40236.120000000003</v>
      </c>
      <c r="G71" s="19"/>
      <c r="H71" s="19"/>
      <c r="I71" s="40"/>
      <c r="J71" s="40"/>
      <c r="K71" s="40"/>
      <c r="L71" s="40"/>
      <c r="M71" s="19"/>
      <c r="N71" s="147" t="s">
        <v>97</v>
      </c>
      <c r="O71" s="19" t="s">
        <v>102</v>
      </c>
    </row>
    <row r="72" spans="1:15" ht="22.95" customHeight="1" x14ac:dyDescent="0.25">
      <c r="A72" s="18"/>
      <c r="B72" s="19" t="s">
        <v>94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47"/>
      <c r="O72" s="19" t="s">
        <v>103</v>
      </c>
    </row>
    <row r="73" spans="1:15" ht="22.95" customHeight="1" x14ac:dyDescent="0.25">
      <c r="A73" s="18"/>
      <c r="B73" s="19" t="s">
        <v>95</v>
      </c>
      <c r="C73" s="38"/>
      <c r="D73" s="38"/>
      <c r="E73" s="38"/>
      <c r="F73" s="39"/>
      <c r="G73" s="19"/>
      <c r="H73" s="19"/>
      <c r="I73" s="40"/>
      <c r="J73" s="40"/>
      <c r="K73" s="40"/>
      <c r="L73" s="40"/>
      <c r="M73" s="19"/>
      <c r="N73" s="147"/>
      <c r="O73" s="19" t="s">
        <v>104</v>
      </c>
    </row>
    <row r="74" spans="1:15" ht="22.95" customHeight="1" x14ac:dyDescent="0.25">
      <c r="A74" s="18"/>
      <c r="B74" s="19" t="s">
        <v>96</v>
      </c>
      <c r="C74" s="38"/>
      <c r="D74" s="38"/>
      <c r="E74" s="38"/>
      <c r="F74" s="39"/>
      <c r="G74" s="19"/>
      <c r="H74" s="19"/>
      <c r="I74" s="40"/>
      <c r="J74" s="40"/>
      <c r="K74" s="40"/>
      <c r="L74" s="40"/>
      <c r="M74" s="19"/>
      <c r="N74" s="147"/>
      <c r="O74" s="19" t="s">
        <v>105</v>
      </c>
    </row>
    <row r="75" spans="1:15" ht="22.95" customHeight="1" x14ac:dyDescent="0.25">
      <c r="A75" s="18"/>
      <c r="B75" s="19" t="s">
        <v>110</v>
      </c>
      <c r="C75" s="38"/>
      <c r="D75" s="38"/>
      <c r="E75" s="38"/>
      <c r="F75" s="39"/>
      <c r="G75" s="19"/>
      <c r="H75" s="19"/>
      <c r="I75" s="40"/>
      <c r="J75" s="40"/>
      <c r="K75" s="40"/>
      <c r="L75" s="40"/>
      <c r="M75" s="19"/>
      <c r="N75" s="147"/>
      <c r="O75" s="19" t="s">
        <v>106</v>
      </c>
    </row>
    <row r="76" spans="1:15" ht="22.95" customHeight="1" x14ac:dyDescent="0.25">
      <c r="A76" s="18"/>
      <c r="B76" s="19"/>
      <c r="C76" s="38"/>
      <c r="D76" s="38"/>
      <c r="E76" s="38"/>
      <c r="F76" s="39"/>
      <c r="G76" s="19"/>
      <c r="H76" s="19"/>
      <c r="I76" s="40"/>
      <c r="J76" s="40"/>
      <c r="K76" s="40"/>
      <c r="L76" s="40"/>
      <c r="M76" s="19"/>
      <c r="N76" s="147"/>
      <c r="O76" s="19" t="s">
        <v>107</v>
      </c>
    </row>
    <row r="77" spans="1:15" ht="22.95" customHeight="1" x14ac:dyDescent="0.25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 t="s">
        <v>108</v>
      </c>
    </row>
    <row r="78" spans="1:15" ht="22.95" customHeight="1" x14ac:dyDescent="0.25">
      <c r="A78" s="18">
        <v>11</v>
      </c>
      <c r="B78" s="19" t="s">
        <v>99</v>
      </c>
      <c r="C78" s="38">
        <v>2500</v>
      </c>
      <c r="D78" s="38">
        <v>1</v>
      </c>
      <c r="E78" s="38">
        <v>2500</v>
      </c>
      <c r="F78" s="39">
        <v>1608.92</v>
      </c>
      <c r="G78" s="19"/>
      <c r="H78" s="19"/>
      <c r="I78" s="40"/>
      <c r="J78" s="40"/>
      <c r="K78" s="40"/>
      <c r="L78" s="40"/>
      <c r="M78" s="19"/>
      <c r="N78" s="147" t="s">
        <v>97</v>
      </c>
      <c r="O78" s="19" t="s">
        <v>102</v>
      </c>
    </row>
    <row r="79" spans="1:15" ht="22.95" customHeight="1" x14ac:dyDescent="0.25">
      <c r="A79" s="18"/>
      <c r="B79" s="19" t="s">
        <v>100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47"/>
      <c r="O79" s="19" t="s">
        <v>103</v>
      </c>
    </row>
    <row r="80" spans="1:15" ht="22.95" customHeight="1" x14ac:dyDescent="0.25">
      <c r="A80" s="18"/>
      <c r="B80" s="19" t="s">
        <v>101</v>
      </c>
      <c r="C80" s="38"/>
      <c r="D80" s="38"/>
      <c r="E80" s="38"/>
      <c r="F80" s="39"/>
      <c r="G80" s="19"/>
      <c r="H80" s="19"/>
      <c r="I80" s="40"/>
      <c r="J80" s="40"/>
      <c r="K80" s="40"/>
      <c r="L80" s="40"/>
      <c r="M80" s="19"/>
      <c r="N80" s="147"/>
      <c r="O80" s="19" t="s">
        <v>104</v>
      </c>
    </row>
    <row r="81" spans="1:15" ht="22.95" customHeight="1" x14ac:dyDescent="0.25">
      <c r="A81" s="18"/>
      <c r="B81" s="19" t="s">
        <v>89</v>
      </c>
      <c r="C81" s="38"/>
      <c r="D81" s="38"/>
      <c r="E81" s="38"/>
      <c r="F81" s="39"/>
      <c r="G81" s="19"/>
      <c r="H81" s="19"/>
      <c r="I81" s="40"/>
      <c r="J81" s="40"/>
      <c r="K81" s="40"/>
      <c r="L81" s="40"/>
      <c r="M81" s="19"/>
      <c r="N81" s="147"/>
      <c r="O81" s="19" t="s">
        <v>105</v>
      </c>
    </row>
    <row r="82" spans="1:15" ht="22.95" customHeight="1" x14ac:dyDescent="0.25">
      <c r="A82" s="18"/>
      <c r="B82" s="19" t="s">
        <v>113</v>
      </c>
      <c r="C82" s="38"/>
      <c r="D82" s="38"/>
      <c r="E82" s="38"/>
      <c r="F82" s="39"/>
      <c r="G82" s="19"/>
      <c r="H82" s="19"/>
      <c r="I82" s="40"/>
      <c r="J82" s="40"/>
      <c r="K82" s="40"/>
      <c r="L82" s="40"/>
      <c r="M82" s="19"/>
      <c r="N82" s="147"/>
      <c r="O82" s="19" t="s">
        <v>106</v>
      </c>
    </row>
    <row r="83" spans="1:15" ht="22.95" customHeight="1" x14ac:dyDescent="0.25">
      <c r="A83" s="18"/>
      <c r="B83" s="19"/>
      <c r="C83" s="38"/>
      <c r="D83" s="38"/>
      <c r="E83" s="38"/>
      <c r="F83" s="39"/>
      <c r="G83" s="19"/>
      <c r="H83" s="19"/>
      <c r="I83" s="40"/>
      <c r="J83" s="40"/>
      <c r="K83" s="40"/>
      <c r="L83" s="40"/>
      <c r="M83" s="19"/>
      <c r="N83" s="147"/>
      <c r="O83" s="19" t="s">
        <v>107</v>
      </c>
    </row>
    <row r="84" spans="1:15" ht="22.95" customHeight="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 t="s">
        <v>108</v>
      </c>
    </row>
    <row r="85" spans="1:15" ht="22.95" customHeight="1" x14ac:dyDescent="0.25">
      <c r="A85" s="157"/>
      <c r="B85" s="157"/>
      <c r="C85" s="157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</row>
    <row r="86" spans="1:15" ht="22.95" customHeight="1" x14ac:dyDescent="0.25">
      <c r="A86" s="15"/>
      <c r="B86" s="15"/>
      <c r="C86" s="15"/>
      <c r="D86" s="15"/>
      <c r="E86" s="15"/>
      <c r="F86" s="15"/>
      <c r="G86" s="4" t="s">
        <v>61</v>
      </c>
      <c r="H86" s="15"/>
      <c r="I86" s="15"/>
      <c r="J86" s="15"/>
      <c r="K86" s="15"/>
      <c r="L86" s="15"/>
      <c r="M86" s="15"/>
      <c r="N86" s="15"/>
      <c r="O86" s="15"/>
    </row>
    <row r="87" spans="1:15" ht="22.95" customHeight="1" x14ac:dyDescent="0.25">
      <c r="G87" s="4" t="s">
        <v>62</v>
      </c>
    </row>
    <row r="88" spans="1:15" ht="22.95" customHeight="1" x14ac:dyDescent="0.25">
      <c r="G88" s="4" t="s">
        <v>63</v>
      </c>
    </row>
  </sheetData>
  <mergeCells count="13">
    <mergeCell ref="F7:F8"/>
    <mergeCell ref="N7:N8"/>
    <mergeCell ref="O7:O8"/>
    <mergeCell ref="A1:O1"/>
    <mergeCell ref="G5:J5"/>
    <mergeCell ref="K5:M5"/>
    <mergeCell ref="G6:J7"/>
    <mergeCell ref="K6:M7"/>
    <mergeCell ref="A7:A8"/>
    <mergeCell ref="B7:B8"/>
    <mergeCell ref="C7:C8"/>
    <mergeCell ref="D7:D8"/>
    <mergeCell ref="E7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รร คำนวณความคุ้มค่า</vt:lpstr>
      <vt:lpstr>สมฐคำนวณความคุ้มค่า</vt:lpstr>
      <vt:lpstr>ส่ง ส.ก.พ.ร.</vt:lpstr>
      <vt:lpstr>รรและสมฐแผนปรับปรุง</vt:lpstr>
      <vt:lpstr>แผนรวม (ปรับ)</vt:lpstr>
      <vt:lpstr>'รร คำนวณความคุ้มค่า'!Print_Area</vt:lpstr>
      <vt:lpstr>รรและสมฐแผนปรับปรุง!Print_Titles</vt:lpstr>
      <vt:lpstr>'ส่ง ส.ก.พ.ร.'!Print_Titles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OPDCLaAC102</dc:creator>
  <cp:lastModifiedBy>pk</cp:lastModifiedBy>
  <cp:lastPrinted>2020-03-10T02:48:37Z</cp:lastPrinted>
  <dcterms:created xsi:type="dcterms:W3CDTF">2020-01-09T00:09:01Z</dcterms:created>
  <dcterms:modified xsi:type="dcterms:W3CDTF">2020-03-10T02:51:31Z</dcterms:modified>
</cp:coreProperties>
</file>